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trk\OneDrive - IPE BOLIVIA SRL\Desktop\CARPETA GTB\"/>
    </mc:Choice>
  </mc:AlternateContent>
  <xr:revisionPtr revIDLastSave="0" documentId="13_ncr:1_{55853135-8EB2-4815-9497-FEEBE648068F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CARATULA" sheetId="7" r:id="rId1"/>
    <sheet name="NOTAS" sheetId="4" r:id="rId2"/>
    <sheet name="LISTA DE CABLES " sheetId="8" r:id="rId3"/>
  </sheets>
  <definedNames>
    <definedName name="_xlnm._FilterDatabase" localSheetId="2" hidden="1">'LISTA DE CABLES '!$A$9:$BR$38</definedName>
    <definedName name="_xlnm.Print_Area" localSheetId="0">CARATULA!$A$1:$M$39</definedName>
    <definedName name="_xlnm.Print_Area" localSheetId="2">'LISTA DE CABLES '!$A$1:$BP$44</definedName>
    <definedName name="_xlnm.Print_Area" localSheetId="1">NOTAS!$A$1:$AK$63</definedName>
    <definedName name="_xlnm.Print_Titles" localSheetId="2">'LISTA DE CABLES 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I13" i="7" l="1"/>
  <c r="AP15" i="8"/>
  <c r="AK15" i="8"/>
  <c r="AE15" i="8"/>
  <c r="AP21" i="8"/>
  <c r="AK21" i="8"/>
  <c r="AE21" i="8"/>
  <c r="AP19" i="8"/>
  <c r="AK19" i="8"/>
  <c r="AE19" i="8"/>
  <c r="AP13" i="8"/>
  <c r="AK13" i="8"/>
  <c r="AE13" i="8"/>
  <c r="AP22" i="8" l="1"/>
  <c r="AK22" i="8"/>
  <c r="AE22" i="8"/>
  <c r="AI35" i="7"/>
  <c r="AI34" i="7"/>
  <c r="AI33" i="7"/>
  <c r="AI32" i="7"/>
  <c r="AI31" i="7"/>
  <c r="AI30" i="7"/>
  <c r="AI29" i="7"/>
  <c r="AI28" i="7"/>
  <c r="AI27" i="7"/>
  <c r="AI26" i="7"/>
  <c r="AI25" i="7"/>
  <c r="AI24" i="7"/>
  <c r="AI23" i="7"/>
  <c r="AI22" i="7"/>
  <c r="AI21" i="7"/>
  <c r="AI20" i="7"/>
  <c r="AI19" i="7"/>
  <c r="AI18" i="7"/>
  <c r="AI17" i="7"/>
  <c r="AI16" i="7"/>
  <c r="AI15" i="7"/>
  <c r="AI14" i="7"/>
  <c r="AI12" i="7"/>
  <c r="AI11" i="7"/>
  <c r="AI10" i="7"/>
  <c r="AI9" i="7"/>
  <c r="AI8" i="7"/>
  <c r="AI7" i="7"/>
  <c r="AI6" i="7"/>
  <c r="AI5" i="7"/>
  <c r="AP16" i="8" l="1"/>
  <c r="AP17" i="8"/>
  <c r="AP20" i="8" l="1"/>
  <c r="AK20" i="8"/>
  <c r="AE20" i="8"/>
  <c r="AP18" i="8"/>
  <c r="AK18" i="8"/>
  <c r="AE18" i="8"/>
  <c r="AK17" i="8"/>
  <c r="AE17" i="8"/>
  <c r="AK16" i="8"/>
  <c r="AE16" i="8"/>
  <c r="AP14" i="8"/>
  <c r="AK14" i="8"/>
  <c r="AE14" i="8"/>
  <c r="AP12" i="8" l="1"/>
  <c r="AK12" i="8"/>
  <c r="AE12" i="8"/>
  <c r="AD1" i="4" l="1"/>
  <c r="BE1" i="8"/>
  <c r="M1" i="8"/>
  <c r="M3" i="8"/>
  <c r="M5" i="8"/>
  <c r="I5" i="4"/>
  <c r="I3" i="4"/>
  <c r="I1" i="4"/>
  <c r="AE10" i="8" l="1"/>
  <c r="AE11" i="8"/>
  <c r="AK10" i="8"/>
  <c r="AP10" i="8"/>
  <c r="AK11" i="8"/>
  <c r="AP11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Veronica Becerra Cespedes</author>
  </authors>
  <commentList>
    <comment ref="L4" authorId="0" shapeId="0" xr:uid="{00000000-0006-0000-0000-000001000000}">
      <text>
        <r>
          <rPr>
            <sz val="9"/>
            <color indexed="81"/>
            <rFont val="Tahoma"/>
            <family val="2"/>
          </rPr>
          <t>Las Cantidades de hojas se actulizan, no colocar manualmente.</t>
        </r>
      </text>
    </comment>
  </commentList>
</comments>
</file>

<file path=xl/sharedStrings.xml><?xml version="1.0" encoding="utf-8"?>
<sst xmlns="http://schemas.openxmlformats.org/spreadsheetml/2006/main" count="332" uniqueCount="166">
  <si>
    <t>NOTAS:</t>
  </si>
  <si>
    <t>REFERENCIAS:</t>
  </si>
  <si>
    <t>1.-</t>
  </si>
  <si>
    <t>1Px16AWG+BG</t>
  </si>
  <si>
    <t>1Px22AWG+BG</t>
  </si>
  <si>
    <t>1Tx18AWG+BG</t>
  </si>
  <si>
    <t xml:space="preserve">1.- </t>
  </si>
  <si>
    <t>REV.</t>
  </si>
  <si>
    <t>TAG DEL CABLE</t>
  </si>
  <si>
    <t>RECORRIDO</t>
  </si>
  <si>
    <t>CABLE</t>
  </si>
  <si>
    <t>DATOS DE COMPRA</t>
  </si>
  <si>
    <t>PLANO</t>
  </si>
  <si>
    <t>AREA</t>
  </si>
  <si>
    <t>NOTAS</t>
  </si>
  <si>
    <t>DESDE</t>
  </si>
  <si>
    <t>HASTA</t>
  </si>
  <si>
    <t>COLOR</t>
  </si>
  <si>
    <t>FORMACION</t>
  </si>
  <si>
    <t>ARMADURA</t>
  </si>
  <si>
    <t>DIAM EXT Ø (mm)</t>
  </si>
  <si>
    <t>LONG. (m)</t>
  </si>
  <si>
    <t>MARCA</t>
  </si>
  <si>
    <t>MODELO</t>
  </si>
  <si>
    <t>TIPO I/O</t>
  </si>
  <si>
    <t>C-</t>
  </si>
  <si>
    <t>LISTA</t>
  </si>
  <si>
    <t>DI</t>
  </si>
  <si>
    <t>NEGRO</t>
  </si>
  <si>
    <t>24 VDC</t>
  </si>
  <si>
    <t>N/A</t>
  </si>
  <si>
    <t>MARLEW</t>
  </si>
  <si>
    <t>1Px14AWG</t>
  </si>
  <si>
    <t>AR 0530</t>
  </si>
  <si>
    <t>AR 5200</t>
  </si>
  <si>
    <t>SB 2106</t>
  </si>
  <si>
    <t xml:space="preserve">TIPO DE DOCUMENTO: 
</t>
  </si>
  <si>
    <t>CODIGO:</t>
  </si>
  <si>
    <t>PROYECTO:</t>
  </si>
  <si>
    <t>HOJA:</t>
  </si>
  <si>
    <t>TITULO:</t>
  </si>
  <si>
    <t>ÍNDICE DE REVISIONES</t>
  </si>
  <si>
    <t>Fecha</t>
  </si>
  <si>
    <t>Revisión</t>
  </si>
  <si>
    <t>Observaciones</t>
  </si>
  <si>
    <t>Ingeniero de Proyecto</t>
  </si>
  <si>
    <t xml:space="preserve">Jefe de Ingeniería </t>
  </si>
  <si>
    <t>Gerente de Proyecto</t>
  </si>
  <si>
    <t>Elaborado por:</t>
  </si>
  <si>
    <t>Revisado por:</t>
  </si>
  <si>
    <t>Aprobado por:</t>
  </si>
  <si>
    <t>AR 5300</t>
  </si>
  <si>
    <t>1Px14AWG+BG</t>
  </si>
  <si>
    <t xml:space="preserve">Puente de Medición </t>
  </si>
  <si>
    <t>No se permite bajo ninguna justificación el uso de empalmes en los cables.</t>
  </si>
  <si>
    <t>Ver Nota 4</t>
  </si>
  <si>
    <t>Los diámetros exterior de los cables son referenciales en la etapa de implementación del proyecto se deberán verificar de acuerdo a la marca del cable a ser utilizado.</t>
  </si>
  <si>
    <t>6 hilos Monomodo</t>
  </si>
  <si>
    <t>1/2</t>
  </si>
  <si>
    <t>3/4</t>
  </si>
  <si>
    <t>11/2</t>
  </si>
  <si>
    <t>Ø Conduit [in]</t>
  </si>
  <si>
    <t>Area [mm2]</t>
  </si>
  <si>
    <t>4Px23AWG U/UTP CAT. 6</t>
  </si>
  <si>
    <t>BELDEN</t>
  </si>
  <si>
    <t>DIAMETRO EXTERIOR</t>
  </si>
  <si>
    <t>SECCION DEL CABLE</t>
  </si>
  <si>
    <t>21/2</t>
  </si>
  <si>
    <t>1Px16AWG+BG (FF)</t>
  </si>
  <si>
    <t>AR 7312</t>
  </si>
  <si>
    <t>FB 2075</t>
  </si>
  <si>
    <t>12 hilos Monomodo</t>
  </si>
  <si>
    <t>1Px22AWG+BG(RS-485)</t>
  </si>
  <si>
    <t>AR 7304</t>
  </si>
  <si>
    <t>4Px14AWG+BG</t>
  </si>
  <si>
    <t>8Px14AWG+BG</t>
  </si>
  <si>
    <t>AR 7308</t>
  </si>
  <si>
    <t>12Px14AWG+BG</t>
  </si>
  <si>
    <t>12Px16AWG+BG</t>
  </si>
  <si>
    <t>16Px14AWG+BG</t>
  </si>
  <si>
    <t>20Px14AWG+BG</t>
  </si>
  <si>
    <t>24Px14AWG+BG</t>
  </si>
  <si>
    <t>AR 7316</t>
  </si>
  <si>
    <t>AR 7320</t>
  </si>
  <si>
    <t>AR 7324</t>
  </si>
  <si>
    <t>2Px16AWG+BG</t>
  </si>
  <si>
    <t>AR 7202</t>
  </si>
  <si>
    <t>2Px16AWG+BI+BG</t>
  </si>
  <si>
    <t>4Px16AWG+BI+BG</t>
  </si>
  <si>
    <t>4Px16AWG+BG</t>
  </si>
  <si>
    <t>AR 7604</t>
  </si>
  <si>
    <t>AR 7204</t>
  </si>
  <si>
    <t>AR 7602</t>
  </si>
  <si>
    <t>8Px16AWG+BI+BG</t>
  </si>
  <si>
    <t>8Px16AWG+BG</t>
  </si>
  <si>
    <t>AR 7608</t>
  </si>
  <si>
    <t>AR 7208</t>
  </si>
  <si>
    <t>12Px16AWG+BI+BG</t>
  </si>
  <si>
    <t>AR 7612</t>
  </si>
  <si>
    <t>AR 7212</t>
  </si>
  <si>
    <t>16Px16AWG+BI+BG</t>
  </si>
  <si>
    <t>16Px16AWG+BG</t>
  </si>
  <si>
    <t>AR 7616</t>
  </si>
  <si>
    <t>AR 7620</t>
  </si>
  <si>
    <t>AR 7624</t>
  </si>
  <si>
    <t>AR 7216</t>
  </si>
  <si>
    <t>20Px16AWG+BI+BG</t>
  </si>
  <si>
    <t>20Px16AWG+BG</t>
  </si>
  <si>
    <t>AR 7220</t>
  </si>
  <si>
    <t>AR 7224</t>
  </si>
  <si>
    <t>24Px16AWG+BI+BG</t>
  </si>
  <si>
    <t>24Px16AWG+BG</t>
  </si>
  <si>
    <t>TABLA RESUMEN:</t>
  </si>
  <si>
    <t xml:space="preserve">TABLA RESUMEN </t>
  </si>
  <si>
    <t xml:space="preserve">Formación </t>
  </si>
  <si>
    <t>Marca</t>
  </si>
  <si>
    <t>Modelo</t>
  </si>
  <si>
    <t>Cantidad</t>
  </si>
  <si>
    <t xml:space="preserve">20% Reserva </t>
  </si>
  <si>
    <t xml:space="preserve">Total </t>
  </si>
  <si>
    <t>m</t>
  </si>
  <si>
    <t>SERVICIO DE INGENIERÍA BÁSICA Y DETALLE PUENTE DE MEDICIÓN-SIDERURGICA MUTÚN</t>
  </si>
  <si>
    <t>A</t>
  </si>
  <si>
    <t>Ing. Yasmani Martinez</t>
  </si>
  <si>
    <t>Ing. Juan Carlos Ferrufino</t>
  </si>
  <si>
    <t>Ing. William Montero</t>
  </si>
  <si>
    <t>MU-E50-EM/IC-0011-01 de 01 : Plot Plan de Canalización de Instrumentación y Control</t>
  </si>
  <si>
    <t>RTU CABINET</t>
  </si>
  <si>
    <t>DO</t>
  </si>
  <si>
    <t xml:space="preserve">MU-E50-EM-PR0002-01  de 01 </t>
  </si>
  <si>
    <t>ZS-7016</t>
  </si>
  <si>
    <t>FIT-7015</t>
  </si>
  <si>
    <t>FIT-7015 (24VDC)</t>
  </si>
  <si>
    <t>JB-6002</t>
  </si>
  <si>
    <t>RS-485</t>
  </si>
  <si>
    <t>FIT-7015         (RS-485)</t>
  </si>
  <si>
    <t>FIT-7015      (ETH)</t>
  </si>
  <si>
    <t>ETHERNET</t>
  </si>
  <si>
    <t>PULSO</t>
  </si>
  <si>
    <t>UE-7015</t>
  </si>
  <si>
    <t>FQI-7015</t>
  </si>
  <si>
    <t>TE-7015</t>
  </si>
  <si>
    <t>JB-6003</t>
  </si>
  <si>
    <t xml:space="preserve">4Px23AWG U/UTP  </t>
  </si>
  <si>
    <t>-</t>
  </si>
  <si>
    <t>7953A</t>
  </si>
  <si>
    <t>1Cux18AWG+BG</t>
  </si>
  <si>
    <t>AR 9100</t>
  </si>
  <si>
    <t xml:space="preserve">FIT-7015            </t>
  </si>
  <si>
    <t>RS-485 
MVS</t>
  </si>
  <si>
    <t>RTD</t>
  </si>
  <si>
    <t>FIT-7015/ETH</t>
  </si>
  <si>
    <t>FIT-7015/RS485</t>
  </si>
  <si>
    <t>FIT-7015/ALM</t>
  </si>
  <si>
    <t>UE-7015
(24VDC)</t>
  </si>
  <si>
    <t>SDV-7016</t>
  </si>
  <si>
    <t>UE-7015/ALM</t>
  </si>
  <si>
    <t>JB-6000</t>
  </si>
  <si>
    <t>2.-</t>
  </si>
  <si>
    <t>MU-E50-EM/IC0027-01 de 01</t>
  </si>
  <si>
    <t>21/10/2022</t>
  </si>
  <si>
    <t>15/11/2022</t>
  </si>
  <si>
    <t>Para Comentarios del Cliente.</t>
  </si>
  <si>
    <t>Para Construcción</t>
  </si>
  <si>
    <t>LISTA DE CABLES DE INSTRUMENTACIÓN</t>
  </si>
  <si>
    <t>SV-7016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</si>
</sst>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 &quot;$b&quot;\ * #,##0.00_ ;_ &quot;$b&quot;\ * \-#,##0.00_ ;_ &quot;$b&quot;\ * &quot;-&quot;??_ ;_ @_ "/>
    <numFmt numFmtId="165" formatCode="0.0"/>
  </numFmts>
  <fonts count="3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u/>
      <sz val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theme="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theme="1"/>
      <name val="Arial"/>
      <family val="2"/>
    </font>
    <font>
      <sz val="8"/>
      <color rgb="FFFF0000"/>
      <name val="Arial"/>
      <family val="2"/>
    </font>
    <font>
      <sz val="9"/>
      <color indexed="81"/>
      <name val="Tahoma"/>
      <family val="2"/>
    </font>
    <font>
      <b/>
      <sz val="10"/>
      <color theme="1"/>
      <name val="Arial Narrow"/>
      <family val="2"/>
    </font>
    <font>
      <b/>
      <sz val="8"/>
      <color theme="1"/>
      <name val="Arial Narrow"/>
      <family val="2"/>
    </font>
    <font>
      <sz val="11"/>
      <color rgb="FFFF0000"/>
      <name val="Arial Narrow"/>
      <family val="2"/>
    </font>
    <font>
      <b/>
      <sz val="9"/>
      <color theme="1"/>
      <name val="Arial Narrow"/>
      <family val="2"/>
    </font>
    <font>
      <b/>
      <sz val="11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5"/>
      <color theme="1"/>
      <name val="Arial Narrow"/>
      <family val="2"/>
    </font>
    <font>
      <sz val="10"/>
      <color rgb="FFFF0000"/>
      <name val="Arial"/>
      <family val="2"/>
    </font>
    <font>
      <b/>
      <sz val="8"/>
      <color theme="1"/>
      <name val="Arial"/>
      <family val="2"/>
    </font>
    <font>
      <sz val="11"/>
      <name val="Calibri"/>
      <family val="2"/>
      <scheme val="minor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5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/>
    <xf numFmtId="0" fontId="1" fillId="0" borderId="0"/>
  </cellStyleXfs>
  <cellXfs count="210">
    <xf numFmtId="0" fontId="0" fillId="0" borderId="0" xfId="0"/>
    <xf numFmtId="0" fontId="3" fillId="0" borderId="0" xfId="0" applyFont="1"/>
    <xf numFmtId="0" fontId="4" fillId="0" borderId="0" xfId="5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12" xfId="0" applyFont="1" applyBorder="1"/>
    <xf numFmtId="0" fontId="19" fillId="0" borderId="11" xfId="8" applyFont="1" applyBorder="1" applyAlignment="1">
      <alignment vertical="center"/>
    </xf>
    <xf numFmtId="0" fontId="19" fillId="0" borderId="3" xfId="8" applyFont="1" applyBorder="1" applyAlignment="1">
      <alignment vertical="top"/>
    </xf>
    <xf numFmtId="0" fontId="19" fillId="0" borderId="3" xfId="8" applyFont="1" applyBorder="1" applyAlignment="1">
      <alignment vertical="top" wrapText="1"/>
    </xf>
    <xf numFmtId="0" fontId="19" fillId="0" borderId="2" xfId="8" applyFont="1" applyBorder="1" applyAlignment="1">
      <alignment vertical="top" wrapText="1"/>
    </xf>
    <xf numFmtId="0" fontId="1" fillId="0" borderId="0" xfId="8"/>
    <xf numFmtId="0" fontId="21" fillId="0" borderId="11" xfId="8" applyFont="1" applyBorder="1" applyAlignment="1">
      <alignment vertical="top"/>
    </xf>
    <xf numFmtId="0" fontId="20" fillId="0" borderId="2" xfId="8" applyFont="1" applyBorder="1" applyAlignment="1">
      <alignment vertical="center"/>
    </xf>
    <xf numFmtId="0" fontId="20" fillId="0" borderId="12" xfId="8" applyFont="1" applyBorder="1" applyAlignment="1">
      <alignment vertical="center"/>
    </xf>
    <xf numFmtId="0" fontId="22" fillId="0" borderId="4" xfId="8" applyFont="1" applyBorder="1" applyAlignment="1">
      <alignment vertical="center"/>
    </xf>
    <xf numFmtId="0" fontId="4" fillId="0" borderId="0" xfId="0" applyFont="1"/>
    <xf numFmtId="0" fontId="2" fillId="0" borderId="0" xfId="0" applyFont="1"/>
    <xf numFmtId="0" fontId="2" fillId="0" borderId="0" xfId="1" applyAlignment="1">
      <alignment vertical="center"/>
    </xf>
    <xf numFmtId="0" fontId="26" fillId="0" borderId="0" xfId="1" applyFont="1" applyAlignment="1">
      <alignment vertical="center"/>
    </xf>
    <xf numFmtId="0" fontId="28" fillId="0" borderId="0" xfId="8" applyFont="1"/>
    <xf numFmtId="49" fontId="2" fillId="0" borderId="0" xfId="1" applyNumberFormat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4" borderId="0" xfId="1" applyFill="1"/>
    <xf numFmtId="49" fontId="2" fillId="4" borderId="0" xfId="1" applyNumberFormat="1" applyFill="1"/>
    <xf numFmtId="0" fontId="2" fillId="4" borderId="0" xfId="1" applyFill="1" applyAlignment="1">
      <alignment horizontal="right"/>
    </xf>
    <xf numFmtId="165" fontId="2" fillId="0" borderId="0" xfId="1" applyNumberFormat="1"/>
    <xf numFmtId="0" fontId="2" fillId="0" borderId="0" xfId="1"/>
    <xf numFmtId="49" fontId="2" fillId="0" borderId="0" xfId="1" applyNumberFormat="1"/>
    <xf numFmtId="2" fontId="2" fillId="0" borderId="0" xfId="1" applyNumberFormat="1"/>
    <xf numFmtId="49" fontId="26" fillId="0" borderId="1" xfId="1" applyNumberFormat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wrapText="1"/>
    </xf>
    <xf numFmtId="0" fontId="29" fillId="0" borderId="1" xfId="1" applyFont="1" applyBorder="1" applyAlignment="1">
      <alignment vertical="center" wrapText="1"/>
    </xf>
    <xf numFmtId="0" fontId="29" fillId="0" borderId="1" xfId="0" applyFont="1" applyBorder="1" applyAlignment="1">
      <alignment wrapText="1"/>
    </xf>
    <xf numFmtId="165" fontId="2" fillId="0" borderId="1" xfId="1" applyNumberFormat="1" applyBorder="1"/>
    <xf numFmtId="165" fontId="29" fillId="0" borderId="1" xfId="5" quotePrefix="1" applyNumberFormat="1" applyFont="1" applyBorder="1" applyAlignment="1">
      <alignment vertical="center" wrapText="1"/>
    </xf>
    <xf numFmtId="165" fontId="29" fillId="0" borderId="1" xfId="5" applyNumberFormat="1" applyFont="1" applyBorder="1" applyAlignment="1">
      <alignment vertical="center" wrapText="1"/>
    </xf>
    <xf numFmtId="0" fontId="29" fillId="0" borderId="1" xfId="2" applyFont="1" applyBorder="1" applyAlignment="1" applyProtection="1">
      <alignment vertical="center" wrapText="1"/>
      <protection locked="0"/>
    </xf>
    <xf numFmtId="0" fontId="29" fillId="0" borderId="1" xfId="5" applyFont="1" applyBorder="1" applyAlignment="1">
      <alignment vertical="center" wrapText="1"/>
    </xf>
    <xf numFmtId="0" fontId="4" fillId="0" borderId="7" xfId="5" applyFont="1" applyBorder="1" applyAlignment="1">
      <alignment vertical="center"/>
    </xf>
    <xf numFmtId="0" fontId="6" fillId="0" borderId="12" xfId="5" applyFont="1" applyBorder="1" applyAlignment="1">
      <alignment vertical="center"/>
    </xf>
    <xf numFmtId="0" fontId="6" fillId="0" borderId="12" xfId="5" applyFont="1" applyBorder="1"/>
    <xf numFmtId="0" fontId="29" fillId="0" borderId="13" xfId="1" applyFont="1" applyBorder="1" applyAlignment="1">
      <alignment vertical="center" wrapText="1"/>
    </xf>
    <xf numFmtId="49" fontId="26" fillId="0" borderId="13" xfId="1" applyNumberFormat="1" applyFont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wrapText="1"/>
    </xf>
    <xf numFmtId="0" fontId="4" fillId="0" borderId="7" xfId="5" applyFont="1" applyBorder="1" applyAlignment="1">
      <alignment vertical="center" wrapText="1"/>
    </xf>
    <xf numFmtId="0" fontId="2" fillId="0" borderId="1" xfId="1" applyBorder="1" applyAlignment="1">
      <alignment vertical="center"/>
    </xf>
    <xf numFmtId="0" fontId="10" fillId="0" borderId="7" xfId="1" quotePrefix="1" applyFont="1" applyBorder="1" applyProtection="1">
      <protection locked="0"/>
    </xf>
    <xf numFmtId="0" fontId="3" fillId="0" borderId="7" xfId="0" applyFont="1" applyBorder="1"/>
    <xf numFmtId="1" fontId="4" fillId="2" borderId="10" xfId="1" applyNumberFormat="1" applyFont="1" applyFill="1" applyBorder="1" applyAlignment="1" applyProtection="1">
      <alignment vertical="center"/>
      <protection locked="0"/>
    </xf>
    <xf numFmtId="0" fontId="11" fillId="2" borderId="0" xfId="3" applyFont="1" applyFill="1" applyAlignment="1">
      <alignment horizontal="center"/>
    </xf>
    <xf numFmtId="165" fontId="11" fillId="2" borderId="0" xfId="3" applyNumberFormat="1" applyFont="1" applyFill="1" applyAlignment="1">
      <alignment horizontal="center"/>
    </xf>
    <xf numFmtId="0" fontId="25" fillId="0" borderId="0" xfId="8" applyFont="1" applyAlignment="1">
      <alignment horizontal="left" vertical="center"/>
    </xf>
    <xf numFmtId="0" fontId="20" fillId="0" borderId="12" xfId="8" applyFont="1" applyBorder="1" applyAlignment="1">
      <alignment horizontal="center" vertical="center"/>
    </xf>
    <xf numFmtId="0" fontId="20" fillId="0" borderId="0" xfId="8" applyFont="1" applyAlignment="1">
      <alignment horizontal="center" vertical="center"/>
    </xf>
    <xf numFmtId="0" fontId="20" fillId="0" borderId="7" xfId="8" applyFont="1" applyBorder="1" applyAlignment="1">
      <alignment horizontal="center" vertical="center"/>
    </xf>
    <xf numFmtId="0" fontId="20" fillId="0" borderId="1" xfId="8" applyFont="1" applyBorder="1" applyAlignment="1">
      <alignment horizontal="center" vertical="center"/>
    </xf>
    <xf numFmtId="0" fontId="24" fillId="0" borderId="0" xfId="8" applyFont="1" applyAlignment="1">
      <alignment horizontal="center"/>
    </xf>
    <xf numFmtId="0" fontId="22" fillId="0" borderId="11" xfId="8" applyFont="1" applyBorder="1" applyAlignment="1">
      <alignment horizontal="center" vertical="center"/>
    </xf>
    <xf numFmtId="0" fontId="22" fillId="0" borderId="3" xfId="8" applyFont="1" applyBorder="1" applyAlignment="1">
      <alignment horizontal="center" vertical="center"/>
    </xf>
    <xf numFmtId="0" fontId="22" fillId="0" borderId="2" xfId="8" applyFont="1" applyBorder="1" applyAlignment="1">
      <alignment horizontal="center" vertical="center"/>
    </xf>
    <xf numFmtId="0" fontId="24" fillId="0" borderId="4" xfId="8" applyFont="1" applyBorder="1" applyAlignment="1">
      <alignment horizontal="center"/>
    </xf>
    <xf numFmtId="0" fontId="24" fillId="0" borderId="5" xfId="8" applyFont="1" applyBorder="1" applyAlignment="1">
      <alignment horizontal="center"/>
    </xf>
    <xf numFmtId="0" fontId="24" fillId="0" borderId="6" xfId="8" applyFont="1" applyBorder="1" applyAlignment="1">
      <alignment horizontal="center"/>
    </xf>
    <xf numFmtId="0" fontId="24" fillId="0" borderId="3" xfId="8" applyFont="1" applyBorder="1" applyAlignment="1">
      <alignment horizontal="center"/>
    </xf>
    <xf numFmtId="0" fontId="24" fillId="0" borderId="12" xfId="8" applyFont="1" applyBorder="1" applyAlignment="1">
      <alignment horizontal="center"/>
    </xf>
    <xf numFmtId="0" fontId="24" fillId="0" borderId="7" xfId="8" applyFont="1" applyBorder="1" applyAlignment="1">
      <alignment horizontal="center"/>
    </xf>
    <xf numFmtId="0" fontId="24" fillId="0" borderId="12" xfId="8" applyFont="1" applyBorder="1" applyAlignment="1">
      <alignment horizontal="center" vertical="center"/>
    </xf>
    <xf numFmtId="0" fontId="24" fillId="0" borderId="7" xfId="8" applyFont="1" applyBorder="1" applyAlignment="1">
      <alignment horizontal="center" vertical="center"/>
    </xf>
    <xf numFmtId="0" fontId="24" fillId="0" borderId="0" xfId="8" applyFont="1" applyAlignment="1">
      <alignment horizontal="left" vertical="center"/>
    </xf>
    <xf numFmtId="0" fontId="24" fillId="0" borderId="7" xfId="8" applyFont="1" applyBorder="1" applyAlignment="1">
      <alignment horizontal="left" vertical="center"/>
    </xf>
    <xf numFmtId="14" fontId="24" fillId="0" borderId="11" xfId="8" applyNumberFormat="1" applyFont="1" applyBorder="1" applyAlignment="1">
      <alignment horizontal="center" vertical="center"/>
    </xf>
    <xf numFmtId="0" fontId="24" fillId="0" borderId="2" xfId="8" applyFont="1" applyBorder="1" applyAlignment="1">
      <alignment horizontal="center" vertical="center"/>
    </xf>
    <xf numFmtId="0" fontId="24" fillId="0" borderId="11" xfId="8" applyFont="1" applyBorder="1" applyAlignment="1">
      <alignment horizontal="center" vertical="center"/>
    </xf>
    <xf numFmtId="0" fontId="24" fillId="0" borderId="3" xfId="8" applyFont="1" applyBorder="1" applyAlignment="1">
      <alignment horizontal="left" vertical="center"/>
    </xf>
    <xf numFmtId="0" fontId="24" fillId="0" borderId="2" xfId="8" applyFont="1" applyBorder="1" applyAlignment="1">
      <alignment horizontal="left" vertical="center"/>
    </xf>
    <xf numFmtId="14" fontId="24" fillId="0" borderId="12" xfId="8" applyNumberFormat="1" applyFont="1" applyBorder="1" applyAlignment="1">
      <alignment horizontal="center" vertical="center"/>
    </xf>
    <xf numFmtId="0" fontId="22" fillId="0" borderId="11" xfId="8" applyFont="1" applyBorder="1" applyAlignment="1">
      <alignment horizontal="center"/>
    </xf>
    <xf numFmtId="0" fontId="22" fillId="0" borderId="3" xfId="8" applyFont="1" applyBorder="1" applyAlignment="1">
      <alignment horizontal="center"/>
    </xf>
    <xf numFmtId="0" fontId="22" fillId="0" borderId="2" xfId="8" applyFont="1" applyBorder="1" applyAlignment="1">
      <alignment horizontal="center"/>
    </xf>
    <xf numFmtId="0" fontId="22" fillId="0" borderId="12" xfId="8" applyFont="1" applyBorder="1" applyAlignment="1">
      <alignment horizontal="center"/>
    </xf>
    <xf numFmtId="0" fontId="22" fillId="0" borderId="0" xfId="8" applyFont="1" applyAlignment="1">
      <alignment horizontal="center"/>
    </xf>
    <xf numFmtId="0" fontId="22" fillId="0" borderId="7" xfId="8" applyFont="1" applyBorder="1" applyAlignment="1">
      <alignment horizontal="center"/>
    </xf>
    <xf numFmtId="0" fontId="22" fillId="0" borderId="4" xfId="8" applyFont="1" applyBorder="1" applyAlignment="1">
      <alignment horizontal="center"/>
    </xf>
    <xf numFmtId="0" fontId="22" fillId="0" borderId="6" xfId="8" applyFont="1" applyBorder="1" applyAlignment="1">
      <alignment horizontal="center"/>
    </xf>
    <xf numFmtId="0" fontId="22" fillId="0" borderId="5" xfId="8" applyFont="1" applyBorder="1" applyAlignment="1">
      <alignment horizontal="center"/>
    </xf>
    <xf numFmtId="0" fontId="20" fillId="0" borderId="3" xfId="8" applyFont="1" applyBorder="1" applyAlignment="1">
      <alignment horizontal="center" vertical="center"/>
    </xf>
    <xf numFmtId="0" fontId="20" fillId="0" borderId="2" xfId="8" applyFont="1" applyBorder="1" applyAlignment="1">
      <alignment horizontal="center" vertical="center"/>
    </xf>
    <xf numFmtId="0" fontId="20" fillId="0" borderId="6" xfId="8" applyFont="1" applyBorder="1" applyAlignment="1">
      <alignment horizontal="center" vertical="center"/>
    </xf>
    <xf numFmtId="0" fontId="20" fillId="0" borderId="5" xfId="8" applyFont="1" applyBorder="1" applyAlignment="1">
      <alignment horizontal="center" vertical="center"/>
    </xf>
    <xf numFmtId="0" fontId="23" fillId="0" borderId="3" xfId="8" applyFont="1" applyBorder="1" applyAlignment="1">
      <alignment horizontal="center" vertical="center"/>
    </xf>
    <xf numFmtId="0" fontId="23" fillId="0" borderId="0" xfId="8" applyFont="1" applyAlignment="1">
      <alignment horizontal="center" vertical="center"/>
    </xf>
    <xf numFmtId="0" fontId="23" fillId="0" borderId="6" xfId="8" applyFont="1" applyBorder="1" applyAlignment="1">
      <alignment horizontal="center" vertical="center"/>
    </xf>
    <xf numFmtId="0" fontId="23" fillId="0" borderId="8" xfId="8" applyFont="1" applyBorder="1" applyAlignment="1">
      <alignment horizontal="center" vertical="center"/>
    </xf>
    <xf numFmtId="0" fontId="23" fillId="0" borderId="9" xfId="8" applyFont="1" applyBorder="1" applyAlignment="1">
      <alignment horizontal="center" vertical="center"/>
    </xf>
    <xf numFmtId="0" fontId="23" fillId="0" borderId="10" xfId="8" applyFont="1" applyBorder="1" applyAlignment="1">
      <alignment horizontal="center" vertical="center"/>
    </xf>
    <xf numFmtId="0" fontId="18" fillId="0" borderId="11" xfId="8" applyFont="1" applyBorder="1" applyAlignment="1">
      <alignment horizontal="center" vertical="center"/>
    </xf>
    <xf numFmtId="0" fontId="18" fillId="0" borderId="3" xfId="8" applyFont="1" applyBorder="1" applyAlignment="1">
      <alignment horizontal="center" vertical="center"/>
    </xf>
    <xf numFmtId="0" fontId="18" fillId="0" borderId="2" xfId="8" applyFont="1" applyBorder="1" applyAlignment="1">
      <alignment horizontal="center" vertical="center"/>
    </xf>
    <xf numFmtId="0" fontId="18" fillId="0" borderId="12" xfId="8" applyFont="1" applyBorder="1" applyAlignment="1">
      <alignment horizontal="center" vertical="center"/>
    </xf>
    <xf numFmtId="0" fontId="18" fillId="0" borderId="0" xfId="8" applyFont="1" applyAlignment="1">
      <alignment horizontal="center" vertical="center"/>
    </xf>
    <xf numFmtId="0" fontId="18" fillId="0" borderId="7" xfId="8" applyFont="1" applyBorder="1" applyAlignment="1">
      <alignment horizontal="center" vertical="center"/>
    </xf>
    <xf numFmtId="0" fontId="18" fillId="0" borderId="4" xfId="8" applyFont="1" applyBorder="1" applyAlignment="1">
      <alignment horizontal="center" vertical="center"/>
    </xf>
    <xf numFmtId="0" fontId="18" fillId="0" borderId="6" xfId="8" applyFont="1" applyBorder="1" applyAlignment="1">
      <alignment horizontal="center" vertical="center"/>
    </xf>
    <xf numFmtId="0" fontId="18" fillId="0" borderId="5" xfId="8" applyFont="1" applyBorder="1" applyAlignment="1">
      <alignment horizontal="center" vertical="center"/>
    </xf>
    <xf numFmtId="0" fontId="19" fillId="0" borderId="11" xfId="8" applyFont="1" applyBorder="1" applyAlignment="1">
      <alignment horizontal="left" vertical="top" wrapText="1"/>
    </xf>
    <xf numFmtId="0" fontId="19" fillId="0" borderId="2" xfId="8" applyFont="1" applyBorder="1" applyAlignment="1">
      <alignment horizontal="left" vertical="top" wrapText="1"/>
    </xf>
    <xf numFmtId="0" fontId="19" fillId="0" borderId="4" xfId="8" applyFont="1" applyBorder="1" applyAlignment="1">
      <alignment horizontal="center" vertical="center" wrapText="1"/>
    </xf>
    <xf numFmtId="0" fontId="19" fillId="0" borderId="6" xfId="8" applyFont="1" applyBorder="1" applyAlignment="1">
      <alignment horizontal="center" vertical="center" wrapText="1"/>
    </xf>
    <xf numFmtId="0" fontId="19" fillId="0" borderId="5" xfId="8" applyFont="1" applyBorder="1" applyAlignment="1">
      <alignment horizontal="center" vertical="center" wrapText="1"/>
    </xf>
    <xf numFmtId="0" fontId="20" fillId="0" borderId="4" xfId="8" applyFont="1" applyBorder="1" applyAlignment="1">
      <alignment horizontal="center" vertical="center"/>
    </xf>
    <xf numFmtId="0" fontId="19" fillId="0" borderId="11" xfId="8" applyFont="1" applyBorder="1" applyAlignment="1">
      <alignment horizontal="left" vertical="center" wrapText="1"/>
    </xf>
    <xf numFmtId="0" fontId="19" fillId="0" borderId="3" xfId="8" applyFont="1" applyBorder="1" applyAlignment="1">
      <alignment horizontal="left" vertical="center" wrapText="1"/>
    </xf>
    <xf numFmtId="0" fontId="4" fillId="2" borderId="8" xfId="1" applyFont="1" applyFill="1" applyBorder="1" applyAlignment="1" applyProtection="1">
      <alignment horizontal="center" vertical="center" wrapText="1"/>
      <protection locked="0"/>
    </xf>
    <xf numFmtId="0" fontId="4" fillId="2" borderId="9" xfId="1" applyFont="1" applyFill="1" applyBorder="1" applyAlignment="1" applyProtection="1">
      <alignment horizontal="center" vertical="center" wrapText="1"/>
      <protection locked="0"/>
    </xf>
    <xf numFmtId="0" fontId="4" fillId="2" borderId="10" xfId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/>
      <protection locked="0"/>
    </xf>
    <xf numFmtId="1" fontId="4" fillId="2" borderId="1" xfId="1" applyNumberFormat="1" applyFont="1" applyFill="1" applyBorder="1" applyAlignment="1" applyProtection="1">
      <alignment horizontal="center"/>
      <protection locked="0"/>
    </xf>
    <xf numFmtId="1" fontId="4" fillId="2" borderId="8" xfId="1" applyNumberFormat="1" applyFont="1" applyFill="1" applyBorder="1" applyAlignment="1" applyProtection="1">
      <alignment horizontal="center"/>
      <protection locked="0"/>
    </xf>
    <xf numFmtId="1" fontId="4" fillId="2" borderId="8" xfId="1" applyNumberFormat="1" applyFont="1" applyFill="1" applyBorder="1" applyAlignment="1" applyProtection="1">
      <alignment horizontal="center" vertical="center"/>
      <protection locked="0"/>
    </xf>
    <xf numFmtId="1" fontId="4" fillId="2" borderId="9" xfId="1" applyNumberFormat="1" applyFont="1" applyFill="1" applyBorder="1" applyAlignment="1" applyProtection="1">
      <alignment horizontal="center" vertical="center"/>
      <protection locked="0"/>
    </xf>
    <xf numFmtId="1" fontId="4" fillId="2" borderId="1" xfId="1" applyNumberFormat="1" applyFont="1" applyFill="1" applyBorder="1" applyAlignment="1" applyProtection="1">
      <alignment horizontal="center" vertical="center"/>
      <protection locked="0"/>
    </xf>
    <xf numFmtId="0" fontId="9" fillId="0" borderId="1" xfId="2" applyFont="1" applyBorder="1" applyAlignment="1">
      <alignment horizontal="center" vertical="center"/>
    </xf>
    <xf numFmtId="0" fontId="17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12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10" fillId="3" borderId="11" xfId="1" applyFont="1" applyFill="1" applyBorder="1" applyAlignment="1" applyProtection="1">
      <alignment horizontal="center" vertical="center" wrapText="1"/>
      <protection locked="0"/>
    </xf>
    <xf numFmtId="0" fontId="10" fillId="3" borderId="3" xfId="1" applyFont="1" applyFill="1" applyBorder="1" applyAlignment="1" applyProtection="1">
      <alignment horizontal="center" vertical="center" wrapText="1"/>
      <protection locked="0"/>
    </xf>
    <xf numFmtId="0" fontId="10" fillId="3" borderId="2" xfId="1" applyFont="1" applyFill="1" applyBorder="1" applyAlignment="1" applyProtection="1">
      <alignment horizontal="center" vertical="center" wrapText="1"/>
      <protection locked="0"/>
    </xf>
    <xf numFmtId="0" fontId="10" fillId="3" borderId="4" xfId="1" applyFont="1" applyFill="1" applyBorder="1" applyAlignment="1" applyProtection="1">
      <alignment horizontal="center" vertical="center" wrapText="1"/>
      <protection locked="0"/>
    </xf>
    <xf numFmtId="0" fontId="10" fillId="3" borderId="6" xfId="1" applyFont="1" applyFill="1" applyBorder="1" applyAlignment="1" applyProtection="1">
      <alignment horizontal="center" vertical="center" wrapText="1"/>
      <protection locked="0"/>
    </xf>
    <xf numFmtId="0" fontId="10" fillId="3" borderId="5" xfId="1" applyFont="1" applyFill="1" applyBorder="1" applyAlignment="1" applyProtection="1">
      <alignment horizontal="center" vertical="center" wrapText="1"/>
      <protection locked="0"/>
    </xf>
    <xf numFmtId="0" fontId="4" fillId="0" borderId="7" xfId="5" applyFont="1" applyBorder="1" applyAlignment="1">
      <alignment vertical="center"/>
    </xf>
    <xf numFmtId="0" fontId="4" fillId="0" borderId="7" xfId="5" applyFont="1" applyBorder="1" applyAlignment="1">
      <alignment horizontal="left" vertical="center" wrapText="1"/>
    </xf>
    <xf numFmtId="0" fontId="10" fillId="3" borderId="8" xfId="1" quotePrefix="1" applyFont="1" applyFill="1" applyBorder="1" applyAlignment="1" applyProtection="1">
      <alignment horizontal="center"/>
      <protection locked="0"/>
    </xf>
    <xf numFmtId="0" fontId="10" fillId="3" borderId="9" xfId="1" quotePrefix="1" applyFont="1" applyFill="1" applyBorder="1" applyAlignment="1" applyProtection="1">
      <alignment horizontal="center"/>
      <protection locked="0"/>
    </xf>
    <xf numFmtId="0" fontId="10" fillId="3" borderId="10" xfId="1" quotePrefix="1" applyFont="1" applyFill="1" applyBorder="1" applyAlignment="1" applyProtection="1">
      <alignment horizontal="center"/>
      <protection locked="0"/>
    </xf>
    <xf numFmtId="0" fontId="10" fillId="3" borderId="11" xfId="1" applyFont="1" applyFill="1" applyBorder="1" applyAlignment="1" applyProtection="1">
      <alignment horizontal="center" vertical="center"/>
      <protection locked="0"/>
    </xf>
    <xf numFmtId="0" fontId="10" fillId="3" borderId="3" xfId="1" applyFont="1" applyFill="1" applyBorder="1" applyAlignment="1" applyProtection="1">
      <alignment horizontal="center" vertical="center"/>
      <protection locked="0"/>
    </xf>
    <xf numFmtId="0" fontId="10" fillId="3" borderId="2" xfId="1" applyFont="1" applyFill="1" applyBorder="1" applyAlignment="1" applyProtection="1">
      <alignment horizontal="center" vertical="center"/>
      <protection locked="0"/>
    </xf>
    <xf numFmtId="0" fontId="10" fillId="3" borderId="4" xfId="1" applyFont="1" applyFill="1" applyBorder="1" applyAlignment="1" applyProtection="1">
      <alignment horizontal="center" vertical="center"/>
      <protection locked="0"/>
    </xf>
    <xf numFmtId="0" fontId="10" fillId="3" borderId="6" xfId="1" applyFont="1" applyFill="1" applyBorder="1" applyAlignment="1" applyProtection="1">
      <alignment horizontal="center" vertical="center"/>
      <protection locked="0"/>
    </xf>
    <xf numFmtId="0" fontId="10" fillId="3" borderId="5" xfId="1" applyFont="1" applyFill="1" applyBorder="1" applyAlignment="1" applyProtection="1">
      <alignment horizontal="center" vertical="center"/>
      <protection locked="0"/>
    </xf>
    <xf numFmtId="0" fontId="10" fillId="3" borderId="1" xfId="1" applyFont="1" applyFill="1" applyBorder="1" applyAlignment="1" applyProtection="1">
      <alignment horizontal="center" vertical="center"/>
      <protection locked="0"/>
    </xf>
    <xf numFmtId="0" fontId="10" fillId="3" borderId="1" xfId="1" applyFont="1" applyFill="1" applyBorder="1" applyAlignment="1" applyProtection="1">
      <alignment horizontal="center" vertical="center" wrapText="1"/>
      <protection locked="0"/>
    </xf>
    <xf numFmtId="0" fontId="4" fillId="0" borderId="1" xfId="5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8" xfId="1" applyFont="1" applyBorder="1" applyAlignment="1" applyProtection="1">
      <alignment horizontal="center" vertical="center" wrapText="1"/>
      <protection locked="0"/>
    </xf>
    <xf numFmtId="0" fontId="4" fillId="0" borderId="9" xfId="1" applyFont="1" applyBorder="1" applyAlignment="1" applyProtection="1">
      <alignment horizontal="center" vertical="center" wrapText="1"/>
      <protection locked="0"/>
    </xf>
    <xf numFmtId="0" fontId="4" fillId="0" borderId="10" xfId="1" applyFont="1" applyBorder="1" applyAlignment="1" applyProtection="1">
      <alignment horizontal="center" vertical="center" wrapText="1"/>
      <protection locked="0"/>
    </xf>
    <xf numFmtId="0" fontId="4" fillId="0" borderId="14" xfId="5" applyFont="1" applyBorder="1" applyAlignment="1">
      <alignment horizontal="center" vertical="center"/>
    </xf>
    <xf numFmtId="165" fontId="4" fillId="0" borderId="14" xfId="5" applyNumberFormat="1" applyFont="1" applyBorder="1" applyAlignment="1">
      <alignment horizontal="center" vertical="center"/>
    </xf>
    <xf numFmtId="0" fontId="4" fillId="0" borderId="4" xfId="5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12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4" fillId="0" borderId="1" xfId="7" applyFont="1" applyBorder="1" applyAlignment="1">
      <alignment horizontal="center" vertical="center" wrapText="1"/>
    </xf>
    <xf numFmtId="0" fontId="4" fillId="0" borderId="13" xfId="5" applyFont="1" applyBorder="1" applyAlignment="1">
      <alignment horizontal="center" vertical="center"/>
    </xf>
    <xf numFmtId="0" fontId="4" fillId="0" borderId="11" xfId="5" applyFont="1" applyBorder="1" applyAlignment="1">
      <alignment horizontal="center" vertical="center"/>
    </xf>
    <xf numFmtId="1" fontId="4" fillId="0" borderId="1" xfId="5" applyNumberFormat="1" applyFont="1" applyBorder="1" applyAlignment="1">
      <alignment horizontal="center" vertical="center"/>
    </xf>
    <xf numFmtId="0" fontId="10" fillId="3" borderId="1" xfId="5" applyFont="1" applyFill="1" applyBorder="1" applyAlignment="1">
      <alignment horizontal="center" vertical="center"/>
    </xf>
    <xf numFmtId="0" fontId="10" fillId="3" borderId="13" xfId="5" applyFont="1" applyFill="1" applyBorder="1" applyAlignment="1">
      <alignment horizontal="center" vertical="center"/>
    </xf>
    <xf numFmtId="0" fontId="10" fillId="3" borderId="13" xfId="5" applyFont="1" applyFill="1" applyBorder="1" applyAlignment="1">
      <alignment horizontal="center" vertical="center" wrapText="1"/>
    </xf>
    <xf numFmtId="0" fontId="10" fillId="3" borderId="1" xfId="5" applyFont="1" applyFill="1" applyBorder="1" applyAlignment="1">
      <alignment horizontal="center" vertical="center" wrapText="1"/>
    </xf>
    <xf numFmtId="165" fontId="10" fillId="3" borderId="13" xfId="5" applyNumberFormat="1" applyFont="1" applyFill="1" applyBorder="1" applyAlignment="1">
      <alignment horizontal="center" vertical="center" wrapText="1"/>
    </xf>
    <xf numFmtId="165" fontId="10" fillId="3" borderId="13" xfId="5" applyNumberFormat="1" applyFont="1" applyFill="1" applyBorder="1" applyAlignment="1">
      <alignment horizontal="center" vertical="center"/>
    </xf>
    <xf numFmtId="165" fontId="10" fillId="3" borderId="1" xfId="5" applyNumberFormat="1" applyFont="1" applyFill="1" applyBorder="1" applyAlignment="1">
      <alignment horizontal="center" vertical="center"/>
    </xf>
    <xf numFmtId="0" fontId="10" fillId="3" borderId="8" xfId="5" applyFont="1" applyFill="1" applyBorder="1" applyAlignment="1">
      <alignment horizontal="center" vertical="center"/>
    </xf>
    <xf numFmtId="0" fontId="10" fillId="3" borderId="9" xfId="5" applyFont="1" applyFill="1" applyBorder="1" applyAlignment="1">
      <alignment horizontal="center" vertical="center"/>
    </xf>
    <xf numFmtId="0" fontId="10" fillId="3" borderId="9" xfId="5" applyFont="1" applyFill="1" applyBorder="1" applyAlignment="1">
      <alignment horizontal="center" vertical="center" wrapText="1"/>
    </xf>
    <xf numFmtId="0" fontId="10" fillId="3" borderId="10" xfId="5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3" borderId="10" xfId="5" applyFont="1" applyFill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0" fontId="6" fillId="0" borderId="0" xfId="5" applyFont="1" applyBorder="1" applyAlignment="1">
      <alignment vertical="center"/>
    </xf>
    <xf numFmtId="0" fontId="4" fillId="0" borderId="0" xfId="5" applyFont="1" applyBorder="1" applyAlignment="1">
      <alignment vertical="center"/>
    </xf>
    <xf numFmtId="0" fontId="7" fillId="0" borderId="0" xfId="6" applyFont="1" applyBorder="1" applyAlignment="1">
      <alignment horizontal="center"/>
    </xf>
    <xf numFmtId="0" fontId="4" fillId="0" borderId="0" xfId="5" applyFont="1" applyBorder="1" applyAlignment="1">
      <alignment vertical="center"/>
    </xf>
    <xf numFmtId="0" fontId="4" fillId="0" borderId="0" xfId="5" applyFont="1" applyBorder="1" applyAlignment="1">
      <alignment horizontal="left" vertical="center" wrapText="1"/>
    </xf>
    <xf numFmtId="0" fontId="4" fillId="0" borderId="0" xfId="5" applyFont="1" applyBorder="1" applyAlignment="1">
      <alignment vertical="center" wrapText="1"/>
    </xf>
    <xf numFmtId="0" fontId="3" fillId="0" borderId="0" xfId="0" applyFont="1" applyBorder="1"/>
    <xf numFmtId="0" fontId="27" fillId="0" borderId="0" xfId="0" applyFont="1" applyBorder="1"/>
    <xf numFmtId="0" fontId="4" fillId="0" borderId="0" xfId="5" applyFont="1" applyBorder="1"/>
    <xf numFmtId="0" fontId="14" fillId="0" borderId="0" xfId="5" applyFont="1" applyBorder="1" applyAlignment="1">
      <alignment vertical="center"/>
    </xf>
    <xf numFmtId="0" fontId="0" fillId="0" borderId="0" xfId="0" applyBorder="1"/>
    <xf numFmtId="0" fontId="3" fillId="0" borderId="4" xfId="0" applyFont="1" applyBorder="1"/>
    <xf numFmtId="0" fontId="4" fillId="0" borderId="6" xfId="5" applyFont="1" applyBorder="1" applyAlignment="1">
      <alignment vertical="center"/>
    </xf>
    <xf numFmtId="0" fontId="4" fillId="0" borderId="5" xfId="5" applyFont="1" applyBorder="1" applyAlignment="1">
      <alignment vertical="center"/>
    </xf>
  </cellXfs>
  <cellStyles count="9">
    <cellStyle name="Currency 2" xfId="4" xr:uid="{00000000-0005-0000-0000-000000000000}"/>
    <cellStyle name="Normal" xfId="0" builtinId="0"/>
    <cellStyle name="Normal 2" xfId="1" xr:uid="{00000000-0005-0000-0000-000002000000}"/>
    <cellStyle name="Normal 2 2" xfId="2" xr:uid="{00000000-0005-0000-0000-000003000000}"/>
    <cellStyle name="Normal 3" xfId="5" xr:uid="{00000000-0005-0000-0000-000004000000}"/>
    <cellStyle name="Normal 3 2" xfId="3" xr:uid="{00000000-0005-0000-0000-000005000000}"/>
    <cellStyle name="Normal 4" xfId="8" xr:uid="{00000000-0005-0000-0000-000006000000}"/>
    <cellStyle name="Normal 5" xfId="7" xr:uid="{00000000-0005-0000-0000-000007000000}"/>
    <cellStyle name="Normal_PCAM-100-HD-K-0133-A" xfId="6" xr:uid="{00000000-0005-0000-0000-000008000000}"/>
  </cellStyles>
  <dxfs count="0"/>
  <tableStyles count="1" defaultTableStyle="TableStyleMedium2" defaultPivotStyle="PivotStyleLight16">
    <tableStyle name="Invisible" pivot="0" table="0" count="0" xr9:uid="{DAF5C840-C5C2-48C4-AB43-74E31117C0C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103908</xdr:colOff>
      <xdr:row>4</xdr:row>
      <xdr:rowOff>121226</xdr:rowOff>
    </xdr:from>
    <xdr:to>
      <xdr:col>2</xdr:col>
      <xdr:colOff>147203</xdr:colOff>
      <xdr:row>6</xdr:row>
      <xdr:rowOff>155863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08" y="1045151"/>
          <a:ext cx="938645" cy="5108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227135</xdr:colOff>
      <xdr:row>0</xdr:row>
      <xdr:rowOff>161192</xdr:rowOff>
    </xdr:from>
    <xdr:to>
      <xdr:col>2</xdr:col>
      <xdr:colOff>271009</xdr:colOff>
      <xdr:row>3</xdr:row>
      <xdr:rowOff>268165</xdr:rowOff>
    </xdr:to>
    <xdr:pic>
      <xdr:nvPicPr>
        <xdr:cNvPr id="5" name="Picture 14">
          <a:extLst>
            <a:ext uri="{FF2B5EF4-FFF2-40B4-BE49-F238E27FC236}">
              <a16:creationId xmlns:a16="http://schemas.microsoft.com/office/drawing/2014/main" id="{27538A35-D320-452F-A0E5-212820884E82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27135" y="161192"/>
          <a:ext cx="945086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526197</xdr:colOff>
      <xdr:row>0</xdr:row>
      <xdr:rowOff>5440</xdr:rowOff>
    </xdr:from>
    <xdr:ext cx="1023037" cy="146958"/>
    <xdr:sp macro="" textlink="">
      <xdr:nvSpPr>
        <xdr:cNvPr id="2" name="5 CuadroText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6914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7</xdr:col>
      <xdr:colOff>517923</xdr:colOff>
      <xdr:row>4</xdr:row>
      <xdr:rowOff>0</xdr:rowOff>
    </xdr:from>
    <xdr:ext cx="466794" cy="195375"/>
    <xdr:sp macro="" textlink="">
      <xdr:nvSpPr>
        <xdr:cNvPr id="3" name="7 CuadroText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270398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28</xdr:col>
      <xdr:colOff>520526</xdr:colOff>
      <xdr:row>0</xdr:row>
      <xdr:rowOff>0</xdr:rowOff>
    </xdr:from>
    <xdr:ext cx="503664" cy="195375"/>
    <xdr:sp macro="" textlink="">
      <xdr:nvSpPr>
        <xdr:cNvPr id="4" name="8 CuadroTexto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76867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28</xdr:col>
      <xdr:colOff>526917</xdr:colOff>
      <xdr:row>1</xdr:row>
      <xdr:rowOff>157842</xdr:rowOff>
    </xdr:from>
    <xdr:ext cx="401457" cy="195375"/>
    <xdr:sp macro="" textlink="">
      <xdr:nvSpPr>
        <xdr:cNvPr id="5" name="9 CuadroText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775067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7</xdr:col>
      <xdr:colOff>517923</xdr:colOff>
      <xdr:row>2</xdr:row>
      <xdr:rowOff>0</xdr:rowOff>
    </xdr:from>
    <xdr:ext cx="618246" cy="195375"/>
    <xdr:sp macro="" textlink="">
      <xdr:nvSpPr>
        <xdr:cNvPr id="6" name="14 CuadroTexto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270398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twoCellAnchor editAs="oneCell">
    <xdr:from>
      <xdr:col>1</xdr:col>
      <xdr:colOff>87923</xdr:colOff>
      <xdr:row>0</xdr:row>
      <xdr:rowOff>168519</xdr:rowOff>
    </xdr:from>
    <xdr:to>
      <xdr:col>7</xdr:col>
      <xdr:colOff>19266</xdr:colOff>
      <xdr:row>4</xdr:row>
      <xdr:rowOff>97572</xdr:rowOff>
    </xdr:to>
    <xdr:pic>
      <xdr:nvPicPr>
        <xdr:cNvPr id="9" name="Picture 14">
          <a:extLst>
            <a:ext uri="{FF2B5EF4-FFF2-40B4-BE49-F238E27FC236}">
              <a16:creationId xmlns:a16="http://schemas.microsoft.com/office/drawing/2014/main" id="{634B8BB8-27FB-4F70-9425-4277DB441D6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56442" y="168519"/>
          <a:ext cx="942459" cy="6910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55</xdr:col>
      <xdr:colOff>512243</xdr:colOff>
      <xdr:row>0</xdr:row>
      <xdr:rowOff>0</xdr:rowOff>
    </xdr:from>
    <xdr:ext cx="503664" cy="195375"/>
    <xdr:sp macro="" textlink="">
      <xdr:nvSpPr>
        <xdr:cNvPr id="2" name="5 CuadroText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5942743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56</xdr:col>
      <xdr:colOff>3042</xdr:colOff>
      <xdr:row>1</xdr:row>
      <xdr:rowOff>205467</xdr:rowOff>
    </xdr:from>
    <xdr:ext cx="401457" cy="195375"/>
    <xdr:sp macro="" textlink="">
      <xdr:nvSpPr>
        <xdr:cNvPr id="3" name="6 CuadroTex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5947892" y="434067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11</xdr:col>
      <xdr:colOff>526197</xdr:colOff>
      <xdr:row>0</xdr:row>
      <xdr:rowOff>5440</xdr:rowOff>
    </xdr:from>
    <xdr:ext cx="1023037" cy="146958"/>
    <xdr:sp macro="" textlink="">
      <xdr:nvSpPr>
        <xdr:cNvPr id="4" name="7 CuadroTex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088422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11</xdr:col>
      <xdr:colOff>517923</xdr:colOff>
      <xdr:row>2</xdr:row>
      <xdr:rowOff>0</xdr:rowOff>
    </xdr:from>
    <xdr:ext cx="618246" cy="195375"/>
    <xdr:sp macro="" textlink="">
      <xdr:nvSpPr>
        <xdr:cNvPr id="5" name="8 CuadroTexto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089673" y="4572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11</xdr:col>
      <xdr:colOff>517923</xdr:colOff>
      <xdr:row>4</xdr:row>
      <xdr:rowOff>0</xdr:rowOff>
    </xdr:from>
    <xdr:ext cx="466794" cy="195375"/>
    <xdr:sp macro="" textlink="">
      <xdr:nvSpPr>
        <xdr:cNvPr id="6" name="15 CuadroTexto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3089673" y="9144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twoCellAnchor editAs="oneCell">
    <xdr:from>
      <xdr:col>4</xdr:col>
      <xdr:colOff>178027</xdr:colOff>
      <xdr:row>1</xdr:row>
      <xdr:rowOff>7086</xdr:rowOff>
    </xdr:from>
    <xdr:to>
      <xdr:col>8</xdr:col>
      <xdr:colOff>238125</xdr:colOff>
      <xdr:row>4</xdr:row>
      <xdr:rowOff>198435</xdr:rowOff>
    </xdr:to>
    <xdr:pic>
      <xdr:nvPicPr>
        <xdr:cNvPr id="10" name="Picture 14">
          <a:extLst>
            <a:ext uri="{FF2B5EF4-FFF2-40B4-BE49-F238E27FC236}">
              <a16:creationId xmlns:a16="http://schemas.microsoft.com/office/drawing/2014/main" id="{7EBE628A-6DBE-4DAE-BB0F-38E7905CC25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51933" y="235289"/>
          <a:ext cx="1151505" cy="8759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D63"/>
  <sheetViews>
    <sheetView tabSelected="1" view="pageBreakPreview" zoomScaleNormal="100" zoomScaleSheetLayoutView="100" workbookViewId="0">
      <selection activeCell="E34" sqref="E34:M34"/>
    </sheetView>
  </sheetViews>
  <sheetFormatPr baseColWidth="10" defaultColWidth="9.140625" defaultRowHeight="15" x14ac:dyDescent="0.25"/>
  <cols>
    <col min="1" max="1" width="6.42578125" style="9" customWidth="1"/>
    <col min="2" max="2" width="7" style="9" customWidth="1"/>
    <col min="3" max="3" width="6.5703125" style="9" customWidth="1"/>
    <col min="4" max="4" width="6.28515625" style="9" customWidth="1"/>
    <col min="5" max="10" width="5.85546875" style="9" customWidth="1"/>
    <col min="11" max="11" width="7.5703125" style="9" customWidth="1"/>
    <col min="12" max="12" width="13.140625" style="9" customWidth="1"/>
    <col min="13" max="13" width="11.28515625" style="9" customWidth="1"/>
    <col min="14" max="20" width="9.140625" style="9"/>
    <col min="21" max="22" width="9.140625" style="18"/>
    <col min="23" max="23" width="9.28515625" style="16" bestFit="1" customWidth="1"/>
    <col min="24" max="26" width="12" style="16" customWidth="1"/>
    <col min="27" max="29" width="5.85546875" style="16" customWidth="1"/>
    <col min="30" max="30" width="15.7109375" style="16" customWidth="1"/>
    <col min="31" max="32" width="15.7109375" hidden="1" customWidth="1"/>
    <col min="33" max="33" width="24.140625" style="16" hidden="1" customWidth="1"/>
    <col min="34" max="46" width="15.7109375" style="16" hidden="1" customWidth="1"/>
    <col min="47" max="47" width="15.7109375" style="19" hidden="1" customWidth="1"/>
    <col min="48" max="48" width="15.7109375" style="20" hidden="1" customWidth="1"/>
    <col min="49" max="54" width="15.7109375" style="16" hidden="1" customWidth="1"/>
    <col min="55" max="56" width="0" style="16" hidden="1" customWidth="1"/>
    <col min="57" max="16384" width="9.140625" style="9"/>
  </cols>
  <sheetData>
    <row r="1" spans="1:56" ht="13.5" customHeight="1" x14ac:dyDescent="0.25">
      <c r="A1" s="95"/>
      <c r="B1" s="96"/>
      <c r="C1" s="97"/>
      <c r="D1" s="5" t="s">
        <v>36</v>
      </c>
      <c r="E1" s="6"/>
      <c r="F1" s="6"/>
      <c r="G1" s="7"/>
      <c r="H1" s="7"/>
      <c r="I1" s="7"/>
      <c r="J1" s="7"/>
      <c r="K1" s="8"/>
      <c r="L1" s="104" t="s">
        <v>37</v>
      </c>
      <c r="M1" s="105"/>
    </row>
    <row r="2" spans="1:56" ht="18.75" customHeight="1" x14ac:dyDescent="0.25">
      <c r="A2" s="98"/>
      <c r="B2" s="99"/>
      <c r="C2" s="100"/>
      <c r="D2" s="106" t="s">
        <v>26</v>
      </c>
      <c r="E2" s="107"/>
      <c r="F2" s="107"/>
      <c r="G2" s="107"/>
      <c r="H2" s="107"/>
      <c r="I2" s="107"/>
      <c r="J2" s="107"/>
      <c r="K2" s="108"/>
      <c r="L2" s="109" t="s">
        <v>159</v>
      </c>
      <c r="M2" s="88"/>
    </row>
    <row r="3" spans="1:56" ht="13.5" customHeight="1" x14ac:dyDescent="0.25">
      <c r="A3" s="98"/>
      <c r="B3" s="99"/>
      <c r="C3" s="100"/>
      <c r="D3" s="110" t="s">
        <v>38</v>
      </c>
      <c r="E3" s="111"/>
      <c r="F3" s="7"/>
      <c r="G3" s="7"/>
      <c r="H3" s="7"/>
      <c r="I3" s="7"/>
      <c r="J3" s="7"/>
      <c r="K3" s="8"/>
      <c r="L3" s="10" t="s">
        <v>39</v>
      </c>
      <c r="M3" s="11"/>
      <c r="AG3" s="16">
        <v>1</v>
      </c>
      <c r="AH3" s="16">
        <v>2</v>
      </c>
      <c r="AI3" s="16">
        <v>3</v>
      </c>
      <c r="AJ3" s="16">
        <v>4</v>
      </c>
      <c r="AK3" s="16">
        <v>5</v>
      </c>
    </row>
    <row r="4" spans="1:56" ht="27" customHeight="1" x14ac:dyDescent="0.25">
      <c r="A4" s="101"/>
      <c r="B4" s="102"/>
      <c r="C4" s="103"/>
      <c r="D4" s="106" t="s">
        <v>121</v>
      </c>
      <c r="E4" s="107"/>
      <c r="F4" s="107"/>
      <c r="G4" s="107"/>
      <c r="H4" s="107"/>
      <c r="I4" s="107"/>
      <c r="J4" s="107"/>
      <c r="K4" s="108"/>
      <c r="L4" s="109"/>
      <c r="M4" s="88"/>
      <c r="AG4" s="31" t="s">
        <v>18</v>
      </c>
      <c r="AH4" s="31" t="s">
        <v>65</v>
      </c>
      <c r="AI4" s="31" t="s">
        <v>66</v>
      </c>
      <c r="AJ4" s="31" t="s">
        <v>22</v>
      </c>
      <c r="AK4" s="31" t="s">
        <v>23</v>
      </c>
      <c r="AL4" s="31"/>
      <c r="AM4" s="31"/>
      <c r="AZ4" s="17"/>
      <c r="BA4" s="17"/>
      <c r="BB4" s="17"/>
      <c r="BC4" s="9"/>
      <c r="BD4" s="9"/>
    </row>
    <row r="5" spans="1:56" ht="18.75" customHeight="1" x14ac:dyDescent="0.25">
      <c r="A5" s="76"/>
      <c r="B5" s="77"/>
      <c r="C5" s="78"/>
      <c r="D5" s="5" t="s">
        <v>40</v>
      </c>
      <c r="E5" s="85" t="s">
        <v>164</v>
      </c>
      <c r="F5" s="85"/>
      <c r="G5" s="85"/>
      <c r="H5" s="85"/>
      <c r="I5" s="85"/>
      <c r="J5" s="85"/>
      <c r="K5" s="85"/>
      <c r="L5" s="85"/>
      <c r="M5" s="86"/>
      <c r="AF5">
        <v>1</v>
      </c>
      <c r="AG5" s="36" t="s">
        <v>3</v>
      </c>
      <c r="AH5" s="37">
        <v>6.3</v>
      </c>
      <c r="AI5" s="31">
        <f>3.1416*((AH5/2)^2)</f>
        <v>31.172525999999998</v>
      </c>
      <c r="AJ5" s="32" t="s">
        <v>31</v>
      </c>
      <c r="AK5" s="34" t="s">
        <v>34</v>
      </c>
      <c r="AL5" s="31"/>
      <c r="AM5" s="31"/>
      <c r="AU5" s="28" t="s">
        <v>61</v>
      </c>
      <c r="AV5" s="29" t="s">
        <v>62</v>
      </c>
      <c r="AZ5" s="17"/>
      <c r="BA5" s="17"/>
      <c r="BB5" s="17"/>
      <c r="BC5" s="9"/>
      <c r="BD5" s="9"/>
    </row>
    <row r="6" spans="1:56" ht="18.75" customHeight="1" x14ac:dyDescent="0.25">
      <c r="A6" s="79"/>
      <c r="B6" s="80"/>
      <c r="C6" s="81"/>
      <c r="D6" s="12"/>
      <c r="E6" s="53"/>
      <c r="F6" s="53"/>
      <c r="G6" s="53"/>
      <c r="H6" s="53"/>
      <c r="I6" s="53"/>
      <c r="J6" s="53"/>
      <c r="K6" s="53"/>
      <c r="L6" s="53"/>
      <c r="M6" s="54"/>
      <c r="W6" s="21"/>
      <c r="X6" s="22"/>
      <c r="Y6" s="23"/>
      <c r="Z6" s="23"/>
      <c r="AA6" s="23"/>
      <c r="AB6" s="23"/>
      <c r="AC6" s="23"/>
      <c r="AD6" s="23"/>
      <c r="AF6">
        <v>2</v>
      </c>
      <c r="AG6" s="36" t="s">
        <v>32</v>
      </c>
      <c r="AH6" s="37">
        <v>7.7</v>
      </c>
      <c r="AI6" s="31">
        <f t="shared" ref="AI6:AI16" si="0">3.1416*((AH6/2)^2)</f>
        <v>46.566366000000002</v>
      </c>
      <c r="AJ6" s="32" t="s">
        <v>31</v>
      </c>
      <c r="AK6" s="34" t="s">
        <v>33</v>
      </c>
      <c r="AL6" s="31"/>
      <c r="AM6" s="31"/>
      <c r="AN6" s="23"/>
      <c r="AO6" s="23"/>
      <c r="AP6" s="23"/>
      <c r="AQ6" s="23"/>
      <c r="AR6" s="23"/>
      <c r="AU6" s="28"/>
      <c r="AV6" s="29"/>
      <c r="AZ6" s="17"/>
      <c r="BA6" s="17"/>
      <c r="BB6" s="17"/>
      <c r="BC6" s="9"/>
      <c r="BD6" s="9"/>
    </row>
    <row r="7" spans="1:56" ht="18.75" customHeight="1" x14ac:dyDescent="0.25">
      <c r="A7" s="82"/>
      <c r="B7" s="83"/>
      <c r="C7" s="84"/>
      <c r="D7" s="13"/>
      <c r="E7" s="87"/>
      <c r="F7" s="87"/>
      <c r="G7" s="87"/>
      <c r="H7" s="87"/>
      <c r="I7" s="87"/>
      <c r="J7" s="87"/>
      <c r="K7" s="87"/>
      <c r="L7" s="87"/>
      <c r="M7" s="88"/>
      <c r="W7" s="21"/>
      <c r="X7" s="22"/>
      <c r="Y7" s="21"/>
      <c r="Z7" s="24"/>
      <c r="AA7" s="24"/>
      <c r="AB7" s="24"/>
      <c r="AC7" s="24"/>
      <c r="AD7" s="24"/>
      <c r="AF7">
        <v>3</v>
      </c>
      <c r="AG7" s="36" t="s">
        <v>52</v>
      </c>
      <c r="AH7" s="37">
        <v>7.8</v>
      </c>
      <c r="AI7" s="31">
        <f t="shared" si="0"/>
        <v>47.783735999999998</v>
      </c>
      <c r="AJ7" s="32" t="s">
        <v>31</v>
      </c>
      <c r="AK7" s="34" t="s">
        <v>51</v>
      </c>
      <c r="AL7" s="31"/>
      <c r="AM7" s="31"/>
      <c r="AN7" s="24"/>
      <c r="AO7" s="24"/>
      <c r="AP7" s="24"/>
      <c r="AQ7" s="24"/>
      <c r="AR7" s="24"/>
      <c r="AU7" s="28" t="s">
        <v>58</v>
      </c>
      <c r="AV7" s="30">
        <v>201.56537015999999</v>
      </c>
      <c r="AZ7" s="17"/>
      <c r="BA7" s="17"/>
      <c r="BB7" s="17"/>
      <c r="BC7" s="9"/>
      <c r="BD7" s="9"/>
    </row>
    <row r="8" spans="1:56" ht="21.75" customHeight="1" x14ac:dyDescent="0.25">
      <c r="A8" s="89" t="s">
        <v>41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W8" s="25"/>
      <c r="X8" s="26"/>
      <c r="Y8" s="27"/>
      <c r="Z8" s="24"/>
      <c r="AA8" s="24"/>
      <c r="AB8" s="24"/>
      <c r="AC8" s="24"/>
      <c r="AD8" s="24"/>
      <c r="AF8">
        <v>4</v>
      </c>
      <c r="AG8" s="36" t="s">
        <v>68</v>
      </c>
      <c r="AH8" s="37">
        <v>7.8</v>
      </c>
      <c r="AI8" s="31">
        <f t="shared" si="0"/>
        <v>47.783735999999998</v>
      </c>
      <c r="AJ8" s="32" t="s">
        <v>31</v>
      </c>
      <c r="AK8" s="35" t="s">
        <v>70</v>
      </c>
      <c r="AL8" s="31"/>
      <c r="AM8" s="31"/>
      <c r="AN8" s="24"/>
      <c r="AO8" s="24"/>
      <c r="AP8" s="24"/>
      <c r="AQ8" s="24"/>
      <c r="AR8" s="24"/>
      <c r="AU8" s="28" t="s">
        <v>59</v>
      </c>
      <c r="AV8" s="30">
        <v>354.99106103999992</v>
      </c>
      <c r="AZ8" s="17"/>
      <c r="BA8" s="17"/>
      <c r="BB8" s="17"/>
      <c r="BC8" s="9"/>
      <c r="BD8" s="9"/>
    </row>
    <row r="9" spans="1:56" ht="21.75" customHeight="1" x14ac:dyDescent="0.25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W9" s="25"/>
      <c r="X9" s="26"/>
      <c r="Y9" s="27"/>
      <c r="Z9" s="24"/>
      <c r="AA9" s="24"/>
      <c r="AB9" s="24"/>
      <c r="AC9" s="24"/>
      <c r="AD9" s="24"/>
      <c r="AF9">
        <v>5</v>
      </c>
      <c r="AG9" s="36" t="s">
        <v>5</v>
      </c>
      <c r="AH9" s="35">
        <v>6</v>
      </c>
      <c r="AI9" s="31">
        <f t="shared" si="0"/>
        <v>28.2744</v>
      </c>
      <c r="AJ9" s="32" t="s">
        <v>31</v>
      </c>
      <c r="AK9" s="34" t="s">
        <v>34</v>
      </c>
      <c r="AL9" s="31"/>
      <c r="AM9" s="31"/>
      <c r="AN9" s="24"/>
      <c r="AO9" s="24"/>
      <c r="AP9" s="24"/>
      <c r="AQ9" s="24"/>
      <c r="AR9" s="24"/>
      <c r="AU9" s="28">
        <v>1</v>
      </c>
      <c r="AV9" s="30">
        <v>572.5566</v>
      </c>
      <c r="AZ9" s="17"/>
      <c r="BA9" s="17"/>
      <c r="BB9" s="17"/>
      <c r="BC9" s="9"/>
      <c r="BD9" s="9"/>
    </row>
    <row r="10" spans="1:56" ht="21.75" customHeight="1" x14ac:dyDescent="0.25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W10" s="25"/>
      <c r="X10" s="26"/>
      <c r="Y10" s="27"/>
      <c r="Z10" s="24"/>
      <c r="AA10" s="24"/>
      <c r="AB10" s="24"/>
      <c r="AC10" s="24"/>
      <c r="AD10" s="24"/>
      <c r="AF10">
        <v>6</v>
      </c>
      <c r="AG10" s="36" t="s">
        <v>146</v>
      </c>
      <c r="AH10" s="35">
        <v>6.5</v>
      </c>
      <c r="AI10" s="31">
        <f t="shared" si="0"/>
        <v>33.183149999999998</v>
      </c>
      <c r="AJ10" s="32" t="s">
        <v>31</v>
      </c>
      <c r="AK10" s="34" t="s">
        <v>147</v>
      </c>
      <c r="AL10" s="31"/>
      <c r="AM10" s="31"/>
      <c r="AN10" s="24"/>
      <c r="AO10" s="24"/>
      <c r="AP10" s="24"/>
      <c r="AQ10" s="24"/>
      <c r="AR10" s="24"/>
      <c r="AU10" s="28" t="s">
        <v>60</v>
      </c>
      <c r="AV10" s="30">
        <v>1338.3517593600002</v>
      </c>
      <c r="AZ10" s="17"/>
      <c r="BA10" s="17"/>
      <c r="BB10" s="17"/>
      <c r="BC10" s="9"/>
      <c r="BD10" s="9"/>
    </row>
    <row r="11" spans="1:56" ht="15" customHeight="1" x14ac:dyDescent="0.25">
      <c r="A11" s="92" t="s">
        <v>42</v>
      </c>
      <c r="B11" s="93"/>
      <c r="C11" s="92" t="s">
        <v>43</v>
      </c>
      <c r="D11" s="94"/>
      <c r="E11" s="93" t="s">
        <v>44</v>
      </c>
      <c r="F11" s="93"/>
      <c r="G11" s="93"/>
      <c r="H11" s="93"/>
      <c r="I11" s="93"/>
      <c r="J11" s="93"/>
      <c r="K11" s="93"/>
      <c r="L11" s="93"/>
      <c r="M11" s="94"/>
      <c r="W11" s="25"/>
      <c r="X11" s="26"/>
      <c r="Y11" s="27"/>
      <c r="Z11" s="24"/>
      <c r="AA11" s="24"/>
      <c r="AB11" s="24"/>
      <c r="AC11" s="24"/>
      <c r="AD11" s="24"/>
      <c r="AF11">
        <v>7</v>
      </c>
      <c r="AG11" s="36" t="s">
        <v>87</v>
      </c>
      <c r="AH11" s="37">
        <v>9</v>
      </c>
      <c r="AI11" s="31">
        <f t="shared" si="0"/>
        <v>63.617399999999996</v>
      </c>
      <c r="AJ11" s="32" t="s">
        <v>31</v>
      </c>
      <c r="AK11" s="34" t="s">
        <v>92</v>
      </c>
      <c r="AL11" s="31"/>
      <c r="AM11" s="31"/>
      <c r="AN11" s="24"/>
      <c r="AO11" s="24"/>
      <c r="AP11" s="24"/>
      <c r="AQ11" s="24"/>
      <c r="AR11" s="24"/>
      <c r="AU11" s="28">
        <v>2</v>
      </c>
      <c r="AV11" s="30">
        <v>2196.2096217599992</v>
      </c>
      <c r="AZ11" s="17"/>
      <c r="BA11" s="17"/>
      <c r="BB11" s="17"/>
      <c r="BC11" s="9"/>
      <c r="BD11" s="9"/>
    </row>
    <row r="12" spans="1:56" ht="18.75" customHeight="1" x14ac:dyDescent="0.25">
      <c r="A12" s="70" t="s">
        <v>160</v>
      </c>
      <c r="B12" s="71"/>
      <c r="C12" s="72" t="s">
        <v>122</v>
      </c>
      <c r="D12" s="71"/>
      <c r="E12" s="73" t="s">
        <v>162</v>
      </c>
      <c r="F12" s="73"/>
      <c r="G12" s="73"/>
      <c r="H12" s="73"/>
      <c r="I12" s="73"/>
      <c r="J12" s="73"/>
      <c r="K12" s="73"/>
      <c r="L12" s="73"/>
      <c r="M12" s="74"/>
      <c r="W12" s="25"/>
      <c r="X12" s="26"/>
      <c r="Y12" s="27"/>
      <c r="Z12" s="24"/>
      <c r="AA12" s="24"/>
      <c r="AB12" s="24"/>
      <c r="AC12" s="24"/>
      <c r="AD12" s="24"/>
      <c r="AF12">
        <v>8</v>
      </c>
      <c r="AG12" s="36" t="s">
        <v>85</v>
      </c>
      <c r="AH12" s="37">
        <v>9</v>
      </c>
      <c r="AI12" s="31">
        <f t="shared" si="0"/>
        <v>63.617399999999996</v>
      </c>
      <c r="AJ12" s="32" t="s">
        <v>31</v>
      </c>
      <c r="AK12" s="34" t="s">
        <v>86</v>
      </c>
      <c r="AL12" s="41"/>
      <c r="AM12" s="41"/>
      <c r="AN12" s="24"/>
      <c r="AO12" s="24"/>
      <c r="AP12" s="24"/>
      <c r="AQ12" s="24"/>
      <c r="AR12" s="24"/>
      <c r="AU12" s="42" t="s">
        <v>67</v>
      </c>
      <c r="AV12" s="43">
        <v>3137.0760960000002</v>
      </c>
      <c r="AZ12" s="17"/>
      <c r="BA12" s="17"/>
      <c r="BB12" s="17"/>
      <c r="BC12" s="9"/>
      <c r="BD12" s="9"/>
    </row>
    <row r="13" spans="1:56" ht="18.75" customHeight="1" x14ac:dyDescent="0.25">
      <c r="A13" s="75" t="s">
        <v>161</v>
      </c>
      <c r="B13" s="67"/>
      <c r="C13" s="66">
        <v>0</v>
      </c>
      <c r="D13" s="67"/>
      <c r="E13" s="68" t="s">
        <v>163</v>
      </c>
      <c r="F13" s="68"/>
      <c r="G13" s="68"/>
      <c r="H13" s="68"/>
      <c r="I13" s="68"/>
      <c r="J13" s="68"/>
      <c r="K13" s="68"/>
      <c r="L13" s="68"/>
      <c r="M13" s="69"/>
      <c r="W13" s="25"/>
      <c r="X13" s="26"/>
      <c r="Y13" s="27"/>
      <c r="Z13" s="24"/>
      <c r="AA13" s="24"/>
      <c r="AB13" s="24"/>
      <c r="AC13" s="24"/>
      <c r="AD13" s="24"/>
      <c r="AF13">
        <v>8</v>
      </c>
      <c r="AG13" s="36" t="s">
        <v>85</v>
      </c>
      <c r="AH13" s="37">
        <v>9</v>
      </c>
      <c r="AI13" s="31">
        <f t="shared" ref="AI13" si="1">3.1416*((AH13/2)^2)</f>
        <v>63.617399999999996</v>
      </c>
      <c r="AJ13" s="32" t="s">
        <v>31</v>
      </c>
      <c r="AK13" s="34" t="s">
        <v>86</v>
      </c>
      <c r="AL13" s="41"/>
      <c r="AM13" s="41"/>
      <c r="AN13" s="24"/>
      <c r="AO13" s="24"/>
      <c r="AP13" s="24"/>
      <c r="AQ13" s="24"/>
      <c r="AR13" s="24"/>
      <c r="AU13" s="42" t="s">
        <v>67</v>
      </c>
      <c r="AV13" s="43">
        <v>3137.0760960000002</v>
      </c>
      <c r="AZ13" s="17"/>
      <c r="BA13" s="17"/>
      <c r="BB13" s="17"/>
      <c r="BC13" s="9"/>
      <c r="BD13" s="9"/>
    </row>
    <row r="14" spans="1:56" ht="18.75" customHeight="1" x14ac:dyDescent="0.25">
      <c r="A14" s="66"/>
      <c r="B14" s="67"/>
      <c r="C14" s="66"/>
      <c r="D14" s="67"/>
      <c r="E14" s="68"/>
      <c r="F14" s="68"/>
      <c r="G14" s="68"/>
      <c r="H14" s="68"/>
      <c r="I14" s="68"/>
      <c r="J14" s="68"/>
      <c r="K14" s="68"/>
      <c r="L14" s="68"/>
      <c r="M14" s="69"/>
      <c r="W14" s="25"/>
      <c r="X14" s="26"/>
      <c r="Y14" s="27"/>
      <c r="Z14" s="24"/>
      <c r="AA14" s="24"/>
      <c r="AB14" s="24"/>
      <c r="AC14" s="24"/>
      <c r="AD14" s="24"/>
      <c r="AF14">
        <v>10</v>
      </c>
      <c r="AG14" s="36" t="s">
        <v>88</v>
      </c>
      <c r="AH14" s="37">
        <v>12.5</v>
      </c>
      <c r="AI14" s="31">
        <f t="shared" si="0"/>
        <v>122.71875</v>
      </c>
      <c r="AJ14" s="32" t="s">
        <v>31</v>
      </c>
      <c r="AK14" s="34" t="s">
        <v>90</v>
      </c>
      <c r="AL14" s="31"/>
      <c r="AM14" s="31"/>
      <c r="AN14" s="24"/>
      <c r="AO14" s="24"/>
      <c r="AP14" s="24"/>
      <c r="AQ14" s="24"/>
      <c r="AR14" s="24"/>
      <c r="AU14" s="29">
        <v>4</v>
      </c>
      <c r="AV14" s="30">
        <v>8309.6730578400002</v>
      </c>
      <c r="AZ14" s="17"/>
      <c r="BA14" s="17"/>
      <c r="BB14" s="17"/>
      <c r="BC14" s="9"/>
      <c r="BD14" s="9"/>
    </row>
    <row r="15" spans="1:56" ht="18.75" customHeight="1" x14ac:dyDescent="0.25">
      <c r="A15" s="64"/>
      <c r="B15" s="65"/>
      <c r="C15" s="64"/>
      <c r="D15" s="65"/>
      <c r="E15" s="56"/>
      <c r="F15" s="56"/>
      <c r="G15" s="56"/>
      <c r="H15" s="56"/>
      <c r="I15" s="56"/>
      <c r="J15" s="56"/>
      <c r="K15" s="56"/>
      <c r="L15" s="56"/>
      <c r="M15" s="65"/>
      <c r="W15" s="25"/>
      <c r="X15" s="26"/>
      <c r="Y15" s="27"/>
      <c r="Z15" s="24"/>
      <c r="AA15" s="24"/>
      <c r="AB15" s="24"/>
      <c r="AC15" s="24"/>
      <c r="AD15" s="24"/>
      <c r="AF15">
        <v>11</v>
      </c>
      <c r="AG15" s="36" t="s">
        <v>89</v>
      </c>
      <c r="AH15" s="37">
        <v>11.7</v>
      </c>
      <c r="AI15" s="31">
        <f t="shared" si="0"/>
        <v>107.51340599999999</v>
      </c>
      <c r="AJ15" s="32" t="s">
        <v>31</v>
      </c>
      <c r="AK15" s="34" t="s">
        <v>91</v>
      </c>
      <c r="AL15" s="31"/>
      <c r="AM15" s="31"/>
      <c r="AN15" s="24"/>
      <c r="AO15" s="24"/>
      <c r="AP15" s="24"/>
      <c r="AQ15" s="24"/>
      <c r="AR15" s="24"/>
      <c r="AZ15" s="17"/>
      <c r="BA15" s="17"/>
      <c r="BB15" s="17"/>
      <c r="BC15" s="9"/>
      <c r="BD15" s="9"/>
    </row>
    <row r="16" spans="1:56" ht="18.75" customHeight="1" x14ac:dyDescent="0.25">
      <c r="A16" s="64"/>
      <c r="B16" s="65"/>
      <c r="C16" s="64"/>
      <c r="D16" s="65"/>
      <c r="E16" s="56"/>
      <c r="F16" s="56"/>
      <c r="G16" s="56"/>
      <c r="H16" s="56"/>
      <c r="I16" s="56"/>
      <c r="J16" s="56"/>
      <c r="K16" s="56"/>
      <c r="L16" s="56"/>
      <c r="M16" s="65"/>
      <c r="W16" s="25"/>
      <c r="X16" s="26"/>
      <c r="Y16" s="27"/>
      <c r="Z16" s="24"/>
      <c r="AA16" s="24"/>
      <c r="AB16" s="24"/>
      <c r="AC16" s="24"/>
      <c r="AD16" s="24"/>
      <c r="AF16">
        <v>12</v>
      </c>
      <c r="AG16" s="36" t="s">
        <v>74</v>
      </c>
      <c r="AH16" s="37">
        <v>14.3</v>
      </c>
      <c r="AI16" s="31">
        <f t="shared" si="0"/>
        <v>160.60644600000001</v>
      </c>
      <c r="AJ16" s="32" t="s">
        <v>31</v>
      </c>
      <c r="AK16" s="35" t="s">
        <v>73</v>
      </c>
      <c r="AL16" s="31"/>
      <c r="AM16" s="31"/>
      <c r="AN16" s="24"/>
      <c r="AO16" s="24"/>
      <c r="AP16" s="24"/>
      <c r="AQ16" s="24"/>
      <c r="AR16" s="24"/>
      <c r="BB16" s="17"/>
      <c r="BC16" s="17"/>
      <c r="BD16" s="17"/>
    </row>
    <row r="17" spans="1:56" ht="18.75" customHeight="1" x14ac:dyDescent="0.25">
      <c r="A17" s="64"/>
      <c r="B17" s="65"/>
      <c r="C17" s="64"/>
      <c r="D17" s="65"/>
      <c r="E17" s="56"/>
      <c r="F17" s="56"/>
      <c r="G17" s="56"/>
      <c r="H17" s="56"/>
      <c r="I17" s="56"/>
      <c r="J17" s="56"/>
      <c r="K17" s="56"/>
      <c r="L17" s="56"/>
      <c r="M17" s="65"/>
      <c r="W17" s="25"/>
      <c r="X17" s="26"/>
      <c r="Y17" s="27"/>
      <c r="Z17" s="24"/>
      <c r="AA17" s="24"/>
      <c r="AB17" s="24"/>
      <c r="AC17" s="24"/>
      <c r="AD17" s="24"/>
      <c r="AF17">
        <v>13</v>
      </c>
      <c r="AG17" s="36" t="s">
        <v>93</v>
      </c>
      <c r="AH17" s="37">
        <v>16.7</v>
      </c>
      <c r="AI17" s="31">
        <f>3.1416*((AH17/2)^2)</f>
        <v>219.04020599999998</v>
      </c>
      <c r="AJ17" s="32" t="s">
        <v>31</v>
      </c>
      <c r="AK17" s="34" t="s">
        <v>95</v>
      </c>
      <c r="AL17" s="31"/>
      <c r="AM17" s="31"/>
      <c r="AN17" s="24"/>
      <c r="AO17" s="24"/>
      <c r="AP17" s="24"/>
      <c r="AQ17" s="24"/>
      <c r="AR17" s="24"/>
      <c r="BB17" s="17"/>
      <c r="BC17" s="17"/>
      <c r="BD17" s="17"/>
    </row>
    <row r="18" spans="1:56" ht="18.75" customHeight="1" x14ac:dyDescent="0.25">
      <c r="A18" s="64"/>
      <c r="B18" s="65"/>
      <c r="C18" s="64"/>
      <c r="D18" s="65"/>
      <c r="E18" s="56"/>
      <c r="F18" s="56"/>
      <c r="G18" s="56"/>
      <c r="H18" s="56"/>
      <c r="I18" s="56"/>
      <c r="J18" s="56"/>
      <c r="K18" s="56"/>
      <c r="L18" s="56"/>
      <c r="M18" s="65"/>
      <c r="W18" s="25"/>
      <c r="X18" s="26"/>
      <c r="Y18" s="27"/>
      <c r="Z18" s="24"/>
      <c r="AA18" s="24"/>
      <c r="AB18" s="24"/>
      <c r="AC18" s="24"/>
      <c r="AD18" s="24"/>
      <c r="AF18">
        <v>14</v>
      </c>
      <c r="AG18" s="36" t="s">
        <v>94</v>
      </c>
      <c r="AH18" s="37">
        <v>15.1</v>
      </c>
      <c r="AI18" s="31">
        <f>3.1416*((AH18/2)^2)</f>
        <v>179.07905399999999</v>
      </c>
      <c r="AJ18" s="32" t="s">
        <v>31</v>
      </c>
      <c r="AK18" s="34" t="s">
        <v>96</v>
      </c>
      <c r="AL18" s="31"/>
      <c r="AM18" s="31"/>
      <c r="AN18" s="24"/>
      <c r="AO18" s="24"/>
      <c r="AP18" s="24"/>
      <c r="AQ18" s="24"/>
      <c r="AR18" s="24"/>
      <c r="BB18" s="17"/>
      <c r="BC18" s="17"/>
      <c r="BD18" s="17"/>
    </row>
    <row r="19" spans="1:56" ht="18.75" customHeight="1" x14ac:dyDescent="0.25">
      <c r="A19" s="64"/>
      <c r="B19" s="65"/>
      <c r="C19" s="64"/>
      <c r="D19" s="65"/>
      <c r="E19" s="56"/>
      <c r="F19" s="56"/>
      <c r="G19" s="56"/>
      <c r="H19" s="56"/>
      <c r="I19" s="56"/>
      <c r="J19" s="56"/>
      <c r="K19" s="56"/>
      <c r="L19" s="56"/>
      <c r="M19" s="65"/>
      <c r="W19" s="25"/>
      <c r="X19" s="26"/>
      <c r="Y19" s="27"/>
      <c r="Z19" s="24"/>
      <c r="AA19" s="24"/>
      <c r="AB19" s="24"/>
      <c r="AC19" s="24"/>
      <c r="AD19" s="24"/>
      <c r="AF19">
        <v>15</v>
      </c>
      <c r="AG19" s="36" t="s">
        <v>75</v>
      </c>
      <c r="AH19" s="37">
        <v>19.2</v>
      </c>
      <c r="AI19" s="31">
        <f t="shared" ref="AI19:AI35" si="2">3.1416*((AH19/2)^2)</f>
        <v>289.529856</v>
      </c>
      <c r="AJ19" s="32" t="s">
        <v>31</v>
      </c>
      <c r="AK19" s="35" t="s">
        <v>76</v>
      </c>
      <c r="AL19" s="31"/>
      <c r="AM19" s="31"/>
      <c r="AN19" s="24"/>
      <c r="AO19" s="24"/>
      <c r="AP19" s="24"/>
      <c r="AQ19" s="24"/>
      <c r="AR19" s="24"/>
      <c r="BB19" s="17"/>
      <c r="BC19" s="17"/>
      <c r="BD19" s="17"/>
    </row>
    <row r="20" spans="1:56" ht="18.75" customHeight="1" x14ac:dyDescent="0.25">
      <c r="A20" s="64"/>
      <c r="B20" s="65"/>
      <c r="C20" s="64"/>
      <c r="D20" s="65"/>
      <c r="E20" s="56"/>
      <c r="F20" s="56"/>
      <c r="G20" s="56"/>
      <c r="H20" s="56"/>
      <c r="I20" s="56"/>
      <c r="J20" s="56"/>
      <c r="K20" s="56"/>
      <c r="L20" s="56"/>
      <c r="M20" s="65"/>
      <c r="W20" s="25"/>
      <c r="X20" s="26"/>
      <c r="Y20" s="27"/>
      <c r="Z20" s="24"/>
      <c r="AA20" s="24"/>
      <c r="AB20" s="24"/>
      <c r="AC20" s="24"/>
      <c r="AD20" s="24"/>
      <c r="AF20">
        <v>16</v>
      </c>
      <c r="AG20" s="36" t="s">
        <v>97</v>
      </c>
      <c r="AH20" s="37">
        <v>20.2</v>
      </c>
      <c r="AI20" s="31">
        <f t="shared" si="2"/>
        <v>320.47461599999997</v>
      </c>
      <c r="AJ20" s="32" t="s">
        <v>31</v>
      </c>
      <c r="AK20" s="34" t="s">
        <v>98</v>
      </c>
      <c r="AL20" s="31"/>
      <c r="AM20" s="31"/>
      <c r="AN20" s="24"/>
      <c r="AO20" s="24"/>
      <c r="AP20" s="24"/>
      <c r="AQ20" s="24"/>
      <c r="AR20" s="24"/>
      <c r="BB20" s="17"/>
      <c r="BC20" s="17"/>
      <c r="BD20" s="17"/>
    </row>
    <row r="21" spans="1:56" ht="18.75" customHeight="1" x14ac:dyDescent="0.25">
      <c r="A21" s="64"/>
      <c r="B21" s="65"/>
      <c r="C21" s="64"/>
      <c r="D21" s="65"/>
      <c r="E21" s="56"/>
      <c r="F21" s="56"/>
      <c r="G21" s="56"/>
      <c r="H21" s="56"/>
      <c r="I21" s="56"/>
      <c r="J21" s="56"/>
      <c r="K21" s="56"/>
      <c r="L21" s="56"/>
      <c r="M21" s="65"/>
      <c r="W21" s="25"/>
      <c r="X21" s="26"/>
      <c r="Y21" s="27"/>
      <c r="Z21" s="24"/>
      <c r="AA21" s="24"/>
      <c r="AB21" s="24"/>
      <c r="AC21" s="24"/>
      <c r="AD21" s="24"/>
      <c r="AF21">
        <v>17</v>
      </c>
      <c r="AG21" s="36" t="s">
        <v>78</v>
      </c>
      <c r="AH21" s="37">
        <v>18.8</v>
      </c>
      <c r="AI21" s="31">
        <f t="shared" si="2"/>
        <v>277.59177600000004</v>
      </c>
      <c r="AJ21" s="32" t="s">
        <v>31</v>
      </c>
      <c r="AK21" s="34" t="s">
        <v>99</v>
      </c>
      <c r="AL21" s="31"/>
      <c r="AM21" s="31"/>
      <c r="AN21" s="24"/>
      <c r="AO21" s="24"/>
      <c r="AP21" s="24"/>
      <c r="AQ21" s="24"/>
      <c r="AR21" s="24"/>
      <c r="BB21" s="17"/>
      <c r="BC21" s="17"/>
      <c r="BD21" s="17"/>
    </row>
    <row r="22" spans="1:56" ht="18.75" customHeight="1" x14ac:dyDescent="0.25">
      <c r="A22" s="64"/>
      <c r="B22" s="65"/>
      <c r="C22" s="64"/>
      <c r="D22" s="65"/>
      <c r="E22" s="56"/>
      <c r="F22" s="56"/>
      <c r="G22" s="56"/>
      <c r="H22" s="56"/>
      <c r="I22" s="56"/>
      <c r="J22" s="56"/>
      <c r="K22" s="56"/>
      <c r="L22" s="56"/>
      <c r="M22" s="65"/>
      <c r="W22" s="25"/>
      <c r="X22" s="26"/>
      <c r="Y22" s="27"/>
      <c r="Z22" s="24"/>
      <c r="AA22" s="24"/>
      <c r="AB22" s="24"/>
      <c r="AC22" s="24"/>
      <c r="AD22" s="24"/>
      <c r="AF22">
        <v>18</v>
      </c>
      <c r="AG22" s="36" t="s">
        <v>77</v>
      </c>
      <c r="AH22" s="37">
        <v>24</v>
      </c>
      <c r="AI22" s="31">
        <f t="shared" si="2"/>
        <v>452.3904</v>
      </c>
      <c r="AJ22" s="32" t="s">
        <v>31</v>
      </c>
      <c r="AK22" s="35" t="s">
        <v>69</v>
      </c>
      <c r="AL22" s="31"/>
      <c r="AM22" s="31"/>
      <c r="AN22" s="24"/>
      <c r="AO22" s="24"/>
      <c r="AP22" s="24"/>
      <c r="AQ22" s="24"/>
      <c r="AR22" s="24"/>
      <c r="BB22" s="17"/>
      <c r="BC22" s="17"/>
      <c r="BD22" s="17"/>
    </row>
    <row r="23" spans="1:56" ht="18.75" customHeight="1" x14ac:dyDescent="0.25">
      <c r="A23" s="64"/>
      <c r="B23" s="65"/>
      <c r="C23" s="64"/>
      <c r="D23" s="65"/>
      <c r="E23" s="56"/>
      <c r="F23" s="56"/>
      <c r="G23" s="56"/>
      <c r="H23" s="56"/>
      <c r="I23" s="56"/>
      <c r="J23" s="56"/>
      <c r="K23" s="56"/>
      <c r="L23" s="56"/>
      <c r="M23" s="65"/>
      <c r="W23" s="25"/>
      <c r="X23" s="26"/>
      <c r="Y23" s="27"/>
      <c r="Z23" s="24"/>
      <c r="AA23" s="24"/>
      <c r="AB23" s="24"/>
      <c r="AC23" s="24"/>
      <c r="AD23" s="24"/>
      <c r="AF23">
        <v>19</v>
      </c>
      <c r="AG23" s="36" t="s">
        <v>100</v>
      </c>
      <c r="AH23" s="37">
        <v>23</v>
      </c>
      <c r="AI23" s="31">
        <f t="shared" si="2"/>
        <v>415.47660000000002</v>
      </c>
      <c r="AJ23" s="32" t="s">
        <v>31</v>
      </c>
      <c r="AK23" s="34" t="s">
        <v>102</v>
      </c>
      <c r="AL23" s="31"/>
      <c r="AM23" s="31"/>
      <c r="AN23" s="24"/>
      <c r="AO23" s="24"/>
      <c r="AP23" s="24"/>
      <c r="AQ23" s="24"/>
      <c r="AR23" s="24"/>
      <c r="BB23" s="17"/>
      <c r="BC23" s="17"/>
      <c r="BD23" s="17"/>
    </row>
    <row r="24" spans="1:56" ht="18.75" customHeight="1" x14ac:dyDescent="0.25">
      <c r="A24" s="64"/>
      <c r="B24" s="65"/>
      <c r="C24" s="64"/>
      <c r="D24" s="65"/>
      <c r="E24" s="56"/>
      <c r="F24" s="56"/>
      <c r="G24" s="56"/>
      <c r="H24" s="56"/>
      <c r="I24" s="56"/>
      <c r="J24" s="56"/>
      <c r="K24" s="56"/>
      <c r="L24" s="56"/>
      <c r="M24" s="65"/>
      <c r="W24" s="49"/>
      <c r="X24" s="49"/>
      <c r="Y24" s="49"/>
      <c r="Z24" s="24"/>
      <c r="AA24" s="24"/>
      <c r="AB24" s="24"/>
      <c r="AC24" s="24"/>
      <c r="AD24" s="24"/>
      <c r="AF24">
        <v>20</v>
      </c>
      <c r="AG24" s="36" t="s">
        <v>101</v>
      </c>
      <c r="AH24" s="37">
        <v>20.9</v>
      </c>
      <c r="AI24" s="31">
        <f t="shared" si="2"/>
        <v>343.07057399999997</v>
      </c>
      <c r="AJ24" s="32" t="s">
        <v>31</v>
      </c>
      <c r="AK24" s="34" t="s">
        <v>105</v>
      </c>
      <c r="AL24" s="31"/>
      <c r="AM24" s="31"/>
      <c r="AN24" s="24"/>
      <c r="AO24" s="24"/>
      <c r="AP24" s="24"/>
      <c r="AQ24" s="24"/>
      <c r="AR24" s="24"/>
      <c r="BB24" s="17"/>
      <c r="BC24" s="17"/>
      <c r="BD24" s="17"/>
    </row>
    <row r="25" spans="1:56" ht="18.75" customHeight="1" x14ac:dyDescent="0.25">
      <c r="A25" s="64"/>
      <c r="B25" s="65"/>
      <c r="C25" s="64"/>
      <c r="D25" s="65"/>
      <c r="E25" s="56"/>
      <c r="F25" s="56"/>
      <c r="G25" s="56"/>
      <c r="H25" s="56"/>
      <c r="I25" s="56"/>
      <c r="J25" s="56"/>
      <c r="K25" s="56"/>
      <c r="L25" s="56"/>
      <c r="M25" s="65"/>
      <c r="W25" s="49"/>
      <c r="X25" s="49"/>
      <c r="Y25" s="49"/>
      <c r="Z25" s="24"/>
      <c r="AA25" s="24"/>
      <c r="AB25" s="24"/>
      <c r="AC25" s="24"/>
      <c r="AD25" s="24"/>
      <c r="AF25">
        <v>21</v>
      </c>
      <c r="AG25" s="36" t="s">
        <v>79</v>
      </c>
      <c r="AH25" s="37">
        <v>16.600000000000001</v>
      </c>
      <c r="AI25" s="31">
        <f t="shared" si="2"/>
        <v>216.42482400000003</v>
      </c>
      <c r="AJ25" s="32" t="s">
        <v>31</v>
      </c>
      <c r="AK25" s="35" t="s">
        <v>82</v>
      </c>
      <c r="AL25" s="31"/>
      <c r="AM25" s="31"/>
      <c r="AN25" s="24"/>
      <c r="AO25" s="24"/>
      <c r="AP25" s="24"/>
      <c r="AQ25" s="24"/>
      <c r="AR25" s="24"/>
      <c r="BB25" s="17"/>
      <c r="BC25" s="17"/>
      <c r="BD25" s="17"/>
    </row>
    <row r="26" spans="1:56" ht="18.75" customHeight="1" x14ac:dyDescent="0.25">
      <c r="A26" s="60"/>
      <c r="B26" s="61"/>
      <c r="C26" s="60"/>
      <c r="D26" s="61"/>
      <c r="E26" s="62"/>
      <c r="F26" s="62"/>
      <c r="G26" s="62"/>
      <c r="H26" s="62"/>
      <c r="I26" s="62"/>
      <c r="J26" s="62"/>
      <c r="K26" s="62"/>
      <c r="L26" s="62"/>
      <c r="M26" s="61"/>
      <c r="W26" s="49"/>
      <c r="X26" s="49"/>
      <c r="Y26" s="49"/>
      <c r="Z26" s="24"/>
      <c r="AA26" s="24"/>
      <c r="AB26" s="24"/>
      <c r="AC26" s="24"/>
      <c r="AD26" s="24"/>
      <c r="AF26">
        <v>22</v>
      </c>
      <c r="AG26" s="36" t="s">
        <v>106</v>
      </c>
      <c r="AH26" s="37">
        <v>25.5</v>
      </c>
      <c r="AI26" s="31">
        <f t="shared" si="2"/>
        <v>510.70634999999999</v>
      </c>
      <c r="AJ26" s="32" t="s">
        <v>31</v>
      </c>
      <c r="AK26" s="34" t="s">
        <v>103</v>
      </c>
      <c r="AL26" s="31"/>
      <c r="AM26" s="31"/>
      <c r="AN26" s="24"/>
      <c r="AO26" s="24"/>
      <c r="AP26" s="24"/>
      <c r="AQ26" s="24"/>
      <c r="AR26" s="24"/>
      <c r="BB26" s="17"/>
      <c r="BC26" s="17"/>
      <c r="BD26" s="17"/>
    </row>
    <row r="27" spans="1:56" ht="18.75" customHeight="1" x14ac:dyDescent="0.25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W27" s="49"/>
      <c r="X27" s="49"/>
      <c r="Y27" s="49"/>
      <c r="Z27" s="24"/>
      <c r="AA27" s="24"/>
      <c r="AB27" s="24"/>
      <c r="AC27" s="24"/>
      <c r="AD27" s="24"/>
      <c r="AF27">
        <v>23</v>
      </c>
      <c r="AG27" s="36" t="s">
        <v>107</v>
      </c>
      <c r="AH27" s="37">
        <v>23.7</v>
      </c>
      <c r="AI27" s="31">
        <f t="shared" si="2"/>
        <v>441.15132599999993</v>
      </c>
      <c r="AJ27" s="32" t="s">
        <v>31</v>
      </c>
      <c r="AK27" s="34" t="s">
        <v>108</v>
      </c>
      <c r="AL27" s="31"/>
      <c r="AM27" s="31"/>
      <c r="AN27" s="24"/>
      <c r="AO27" s="24"/>
      <c r="AP27" s="24"/>
      <c r="AQ27" s="24"/>
      <c r="AR27" s="24"/>
      <c r="BB27" s="17"/>
      <c r="BC27" s="17"/>
      <c r="BD27" s="17"/>
    </row>
    <row r="28" spans="1:56" ht="18.75" customHeight="1" x14ac:dyDescent="0.2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W28" s="49"/>
      <c r="X28" s="49"/>
      <c r="Y28" s="49"/>
      <c r="Z28" s="24"/>
      <c r="AA28" s="24"/>
      <c r="AB28" s="24"/>
      <c r="AC28" s="24"/>
      <c r="AD28" s="24"/>
      <c r="AF28">
        <v>24</v>
      </c>
      <c r="AG28" s="36" t="s">
        <v>80</v>
      </c>
      <c r="AH28" s="37">
        <v>29.5</v>
      </c>
      <c r="AI28" s="31">
        <f t="shared" si="2"/>
        <v>683.49434999999994</v>
      </c>
      <c r="AJ28" s="32" t="s">
        <v>31</v>
      </c>
      <c r="AK28" s="35" t="s">
        <v>83</v>
      </c>
      <c r="AL28" s="31"/>
      <c r="AM28" s="31"/>
      <c r="AN28" s="24"/>
      <c r="AO28" s="24"/>
      <c r="AP28" s="24"/>
      <c r="AQ28" s="24"/>
      <c r="AR28" s="24"/>
      <c r="BB28" s="17"/>
      <c r="BC28" s="17"/>
      <c r="BD28" s="17"/>
    </row>
    <row r="29" spans="1:56" ht="18.75" customHeight="1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W29" s="49"/>
      <c r="X29" s="49"/>
      <c r="Y29" s="50"/>
      <c r="Z29" s="24"/>
      <c r="AA29" s="24"/>
      <c r="AB29" s="24"/>
      <c r="AC29" s="24"/>
      <c r="AD29" s="24"/>
      <c r="AF29">
        <v>25</v>
      </c>
      <c r="AG29" s="36" t="s">
        <v>110</v>
      </c>
      <c r="AH29" s="37">
        <v>28.4</v>
      </c>
      <c r="AI29" s="31">
        <f t="shared" si="2"/>
        <v>633.47222399999998</v>
      </c>
      <c r="AJ29" s="32" t="s">
        <v>31</v>
      </c>
      <c r="AK29" s="34" t="s">
        <v>104</v>
      </c>
      <c r="AL29" s="31"/>
      <c r="AM29" s="31"/>
      <c r="AN29" s="24"/>
      <c r="AO29" s="24"/>
      <c r="AP29" s="24"/>
      <c r="AQ29" s="24"/>
      <c r="AR29" s="24"/>
      <c r="BB29" s="17"/>
      <c r="BC29" s="17"/>
      <c r="BD29" s="17"/>
    </row>
    <row r="30" spans="1:56" ht="18.75" customHeight="1" x14ac:dyDescent="0.2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W30" s="49"/>
      <c r="X30" s="49"/>
      <c r="Y30" s="49"/>
      <c r="Z30" s="24"/>
      <c r="AA30" s="24"/>
      <c r="AB30" s="24"/>
      <c r="AC30" s="24"/>
      <c r="AD30" s="24"/>
      <c r="AF30">
        <v>26</v>
      </c>
      <c r="AG30" s="36" t="s">
        <v>111</v>
      </c>
      <c r="AH30" s="37">
        <v>26.4</v>
      </c>
      <c r="AI30" s="31">
        <f t="shared" si="2"/>
        <v>547.39238399999988</v>
      </c>
      <c r="AJ30" s="32" t="s">
        <v>31</v>
      </c>
      <c r="AK30" s="34" t="s">
        <v>109</v>
      </c>
      <c r="AL30" s="31"/>
      <c r="AM30" s="31"/>
      <c r="AN30" s="24"/>
      <c r="AO30" s="24"/>
      <c r="AP30" s="24"/>
      <c r="AQ30" s="24"/>
      <c r="AR30" s="24"/>
      <c r="BB30" s="17"/>
      <c r="BC30" s="17"/>
      <c r="BD30" s="17"/>
    </row>
    <row r="31" spans="1:56" ht="18.75" customHeight="1" x14ac:dyDescent="0.2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W31" s="49"/>
      <c r="X31" s="49"/>
      <c r="Y31" s="49"/>
      <c r="Z31" s="24"/>
      <c r="AA31" s="24"/>
      <c r="AB31" s="24"/>
      <c r="AC31" s="24"/>
      <c r="AD31" s="24"/>
      <c r="AF31">
        <v>27</v>
      </c>
      <c r="AG31" s="36" t="s">
        <v>81</v>
      </c>
      <c r="AH31" s="37">
        <v>33.4</v>
      </c>
      <c r="AI31" s="31">
        <f t="shared" si="2"/>
        <v>876.16082399999993</v>
      </c>
      <c r="AJ31" s="32" t="s">
        <v>31</v>
      </c>
      <c r="AK31" s="35" t="s">
        <v>84</v>
      </c>
      <c r="AL31" s="31"/>
      <c r="AM31" s="31"/>
      <c r="AN31" s="24"/>
      <c r="AO31" s="24"/>
      <c r="AP31" s="24"/>
      <c r="AQ31" s="24"/>
      <c r="AR31" s="24"/>
      <c r="BB31" s="17"/>
      <c r="BC31" s="17"/>
      <c r="BD31" s="17"/>
    </row>
    <row r="32" spans="1:56" ht="18.75" customHeight="1" x14ac:dyDescent="0.25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W32" s="49"/>
      <c r="X32" s="49"/>
      <c r="Y32" s="49"/>
      <c r="Z32" s="24"/>
      <c r="AA32" s="24"/>
      <c r="AB32" s="24"/>
      <c r="AC32" s="24"/>
      <c r="AD32" s="24"/>
      <c r="AF32">
        <v>28</v>
      </c>
      <c r="AG32" s="36" t="s">
        <v>63</v>
      </c>
      <c r="AH32" s="37">
        <v>8.64</v>
      </c>
      <c r="AI32" s="31">
        <f>3.1416*((AH32/2)^2)</f>
        <v>58.629795840000007</v>
      </c>
      <c r="AJ32" s="32" t="s">
        <v>64</v>
      </c>
      <c r="AK32" s="35" t="s">
        <v>145</v>
      </c>
      <c r="AL32" s="31"/>
      <c r="AM32" s="31"/>
      <c r="AN32" s="24"/>
      <c r="AO32" s="24"/>
      <c r="AP32" s="24"/>
      <c r="AQ32" s="24"/>
      <c r="AR32" s="24"/>
      <c r="BB32" s="17"/>
      <c r="BC32" s="17"/>
      <c r="BD32" s="17"/>
    </row>
    <row r="33" spans="1:56" ht="18.75" customHeight="1" x14ac:dyDescent="0.25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W33" s="49"/>
      <c r="X33" s="49"/>
      <c r="Y33" s="49"/>
      <c r="Z33" s="24"/>
      <c r="AA33" s="24"/>
      <c r="AB33" s="24"/>
      <c r="AC33" s="24"/>
      <c r="AD33" s="24"/>
      <c r="AF33">
        <v>29</v>
      </c>
      <c r="AG33" s="36" t="s">
        <v>72</v>
      </c>
      <c r="AH33" s="37">
        <v>8.1999999999999993</v>
      </c>
      <c r="AI33" s="31">
        <f t="shared" si="2"/>
        <v>52.810295999999994</v>
      </c>
      <c r="AJ33" s="32" t="s">
        <v>31</v>
      </c>
      <c r="AK33" s="34" t="s">
        <v>35</v>
      </c>
      <c r="AL33" s="31"/>
      <c r="AM33" s="31"/>
      <c r="AN33" s="24"/>
      <c r="AO33" s="24"/>
      <c r="AP33" s="24"/>
      <c r="AQ33" s="24"/>
      <c r="AR33" s="24"/>
      <c r="BB33" s="17"/>
      <c r="BC33" s="17"/>
      <c r="BD33" s="17"/>
    </row>
    <row r="34" spans="1:56" ht="18.75" customHeight="1" x14ac:dyDescent="0.25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W34" s="49"/>
      <c r="X34" s="49"/>
      <c r="Y34" s="49"/>
      <c r="Z34" s="24"/>
      <c r="AA34" s="24"/>
      <c r="AB34" s="24"/>
      <c r="AC34" s="24"/>
      <c r="AD34" s="24"/>
      <c r="AF34">
        <v>30</v>
      </c>
      <c r="AG34" s="36" t="s">
        <v>57</v>
      </c>
      <c r="AH34" s="37">
        <v>12.45</v>
      </c>
      <c r="AI34" s="31">
        <f t="shared" si="2"/>
        <v>121.73896349999997</v>
      </c>
      <c r="AJ34" s="32" t="s">
        <v>64</v>
      </c>
      <c r="AK34" s="35" t="s">
        <v>55</v>
      </c>
      <c r="AL34" s="31"/>
      <c r="AM34" s="31"/>
      <c r="AN34" s="24"/>
      <c r="AO34" s="24"/>
      <c r="AP34" s="24"/>
      <c r="AQ34" s="24"/>
      <c r="AR34" s="24"/>
      <c r="BB34" s="17"/>
      <c r="BC34" s="17"/>
      <c r="BD34" s="17"/>
    </row>
    <row r="35" spans="1:56" ht="18.75" customHeight="1" x14ac:dyDescent="0.2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W35" s="25"/>
      <c r="X35" s="26"/>
      <c r="Y35" s="27"/>
      <c r="Z35" s="24"/>
      <c r="AA35" s="24"/>
      <c r="AB35" s="24"/>
      <c r="AC35" s="24"/>
      <c r="AD35" s="24"/>
      <c r="AF35">
        <v>31</v>
      </c>
      <c r="AG35" s="36" t="s">
        <v>71</v>
      </c>
      <c r="AH35" s="37"/>
      <c r="AI35" s="31">
        <f t="shared" si="2"/>
        <v>0</v>
      </c>
      <c r="AJ35" s="32" t="s">
        <v>64</v>
      </c>
      <c r="AK35" s="35" t="s">
        <v>55</v>
      </c>
      <c r="AL35" s="31"/>
      <c r="AM35" s="31"/>
      <c r="AN35" s="24"/>
      <c r="AO35" s="24"/>
      <c r="AP35" s="24"/>
      <c r="AQ35" s="24"/>
      <c r="AR35" s="24"/>
      <c r="BB35" s="17"/>
      <c r="BC35" s="17"/>
      <c r="BD35" s="17"/>
    </row>
    <row r="36" spans="1:56" ht="18.75" customHeight="1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W36" s="25"/>
      <c r="X36" s="26"/>
      <c r="Y36" s="27"/>
      <c r="Z36" s="24"/>
      <c r="AA36" s="24"/>
      <c r="AB36" s="24"/>
      <c r="AC36" s="24"/>
      <c r="AD36" s="24"/>
      <c r="AF36">
        <v>32</v>
      </c>
      <c r="AG36" s="45"/>
      <c r="AH36" s="45"/>
      <c r="AI36" s="45"/>
      <c r="AJ36" s="45"/>
      <c r="AK36" s="45"/>
      <c r="AL36" s="31"/>
      <c r="AM36" s="31"/>
      <c r="AN36" s="24"/>
      <c r="AO36" s="24"/>
      <c r="AP36" s="24"/>
      <c r="AQ36" s="24"/>
      <c r="AR36" s="24"/>
      <c r="BB36" s="17"/>
      <c r="BC36" s="17"/>
      <c r="BD36" s="17"/>
    </row>
    <row r="37" spans="1:56" ht="17.25" customHeight="1" x14ac:dyDescent="0.25">
      <c r="A37" s="57" t="s">
        <v>123</v>
      </c>
      <c r="B37" s="58"/>
      <c r="C37" s="58"/>
      <c r="D37" s="58"/>
      <c r="E37" s="59"/>
      <c r="F37" s="57" t="s">
        <v>124</v>
      </c>
      <c r="G37" s="58"/>
      <c r="H37" s="58"/>
      <c r="I37" s="59"/>
      <c r="J37" s="57" t="s">
        <v>125</v>
      </c>
      <c r="K37" s="58"/>
      <c r="L37" s="58"/>
      <c r="M37" s="59"/>
      <c r="W37" s="25"/>
      <c r="X37" s="26"/>
      <c r="Y37" s="27"/>
      <c r="Z37" s="24"/>
      <c r="AA37" s="24"/>
      <c r="AB37" s="24"/>
      <c r="AC37" s="24"/>
      <c r="AD37" s="24"/>
      <c r="AF37">
        <v>34</v>
      </c>
      <c r="AG37" s="36"/>
      <c r="AH37" s="37"/>
      <c r="AI37" s="31"/>
      <c r="AJ37" s="32"/>
      <c r="AK37" s="35"/>
      <c r="AL37" s="33"/>
      <c r="AM37" s="33"/>
      <c r="AN37" s="24"/>
      <c r="AO37" s="24"/>
      <c r="AP37" s="24"/>
      <c r="AQ37" s="24"/>
      <c r="AR37" s="24"/>
      <c r="BB37" s="17"/>
      <c r="BC37" s="17"/>
      <c r="BD37" s="17"/>
    </row>
    <row r="38" spans="1:56" ht="11.25" customHeight="1" x14ac:dyDescent="0.25">
      <c r="A38" s="52" t="s">
        <v>45</v>
      </c>
      <c r="B38" s="53"/>
      <c r="C38" s="53"/>
      <c r="D38" s="53"/>
      <c r="E38" s="54"/>
      <c r="F38" s="52" t="s">
        <v>46</v>
      </c>
      <c r="G38" s="53"/>
      <c r="H38" s="53"/>
      <c r="I38" s="54"/>
      <c r="J38" s="52" t="s">
        <v>47</v>
      </c>
      <c r="K38" s="53"/>
      <c r="L38" s="53"/>
      <c r="M38" s="54"/>
      <c r="W38" s="25"/>
      <c r="X38" s="26"/>
      <c r="Y38" s="27"/>
      <c r="Z38" s="24"/>
      <c r="AA38" s="24"/>
      <c r="AB38" s="24"/>
      <c r="AC38" s="24"/>
      <c r="AD38" s="24"/>
      <c r="AF38">
        <v>35</v>
      </c>
      <c r="AG38" s="36"/>
      <c r="AH38" s="37"/>
      <c r="AI38" s="31"/>
      <c r="AJ38" s="32"/>
      <c r="AK38" s="35"/>
      <c r="AL38" s="33"/>
      <c r="AM38" s="33"/>
      <c r="AN38" s="24"/>
      <c r="AO38" s="24"/>
      <c r="AP38" s="24"/>
      <c r="AQ38" s="24"/>
      <c r="AR38" s="24"/>
      <c r="BB38" s="17"/>
      <c r="BC38" s="17"/>
      <c r="BD38" s="17"/>
    </row>
    <row r="39" spans="1:56" ht="18" customHeight="1" x14ac:dyDescent="0.25">
      <c r="A39" s="55" t="s">
        <v>48</v>
      </c>
      <c r="B39" s="55"/>
      <c r="C39" s="55"/>
      <c r="D39" s="55"/>
      <c r="E39" s="55"/>
      <c r="F39" s="55" t="s">
        <v>49</v>
      </c>
      <c r="G39" s="55"/>
      <c r="H39" s="55"/>
      <c r="I39" s="55"/>
      <c r="J39" s="55" t="s">
        <v>50</v>
      </c>
      <c r="K39" s="55"/>
      <c r="L39" s="55"/>
      <c r="M39" s="55"/>
      <c r="W39" s="25"/>
      <c r="X39" s="26"/>
      <c r="Y39" s="27"/>
      <c r="Z39" s="24"/>
      <c r="AA39" s="24"/>
      <c r="AB39" s="24"/>
      <c r="AC39" s="24"/>
      <c r="AD39" s="24"/>
      <c r="AF39">
        <v>36</v>
      </c>
      <c r="AG39" s="36"/>
      <c r="AH39" s="37"/>
      <c r="AI39" s="31"/>
      <c r="AJ39" s="32"/>
      <c r="AK39" s="35"/>
      <c r="AL39" s="33"/>
      <c r="AM39" s="33"/>
      <c r="AN39" s="24"/>
      <c r="AO39" s="24"/>
      <c r="AP39" s="24"/>
      <c r="AQ39" s="24"/>
      <c r="AR39" s="24"/>
      <c r="BB39" s="17"/>
      <c r="BC39" s="17"/>
      <c r="BD39" s="17"/>
    </row>
    <row r="40" spans="1:56" ht="17.25" customHeight="1" x14ac:dyDescent="0.25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W40" s="25"/>
      <c r="X40" s="26"/>
      <c r="Y40" s="27"/>
      <c r="Z40" s="24"/>
      <c r="AA40" s="24"/>
      <c r="AB40" s="24"/>
      <c r="AC40" s="24"/>
      <c r="AD40" s="24"/>
      <c r="AF40">
        <v>37</v>
      </c>
      <c r="AG40" s="36"/>
      <c r="AH40" s="37"/>
      <c r="AI40" s="31"/>
      <c r="AJ40" s="32"/>
      <c r="AK40" s="35"/>
      <c r="AL40" s="33"/>
      <c r="AM40" s="33"/>
      <c r="AN40" s="24"/>
      <c r="AO40" s="24"/>
      <c r="AP40" s="24"/>
      <c r="AQ40" s="24"/>
      <c r="AR40" s="24"/>
      <c r="BB40" s="17"/>
      <c r="BC40" s="17"/>
      <c r="BD40" s="17"/>
    </row>
    <row r="41" spans="1:56" ht="8.25" customHeight="1" x14ac:dyDescent="0.25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W41" s="25"/>
      <c r="X41" s="26"/>
      <c r="Y41" s="27"/>
      <c r="Z41" s="24"/>
      <c r="AA41" s="24"/>
      <c r="AB41" s="24"/>
      <c r="AC41" s="24"/>
      <c r="AD41" s="24"/>
      <c r="AF41">
        <v>38</v>
      </c>
      <c r="AG41" s="36"/>
      <c r="AH41" s="37"/>
      <c r="AI41" s="31"/>
      <c r="AJ41" s="32"/>
      <c r="AK41" s="35"/>
      <c r="AL41" s="33"/>
      <c r="AM41" s="33"/>
      <c r="AN41" s="24"/>
      <c r="AO41" s="24"/>
      <c r="AP41" s="24"/>
      <c r="AQ41" s="24"/>
      <c r="AR41" s="24"/>
      <c r="BB41" s="17"/>
      <c r="BC41" s="17"/>
      <c r="BD41" s="17"/>
    </row>
    <row r="42" spans="1:56" x14ac:dyDescent="0.25">
      <c r="W42" s="25"/>
      <c r="X42" s="26"/>
      <c r="Y42" s="27"/>
      <c r="Z42" s="24"/>
      <c r="AA42" s="24"/>
      <c r="AB42" s="24"/>
      <c r="AC42" s="24"/>
      <c r="AD42" s="24"/>
      <c r="AF42">
        <v>39</v>
      </c>
      <c r="AG42" s="33"/>
      <c r="AH42" s="33"/>
      <c r="AI42" s="33"/>
      <c r="AJ42" s="33"/>
      <c r="AK42" s="33"/>
      <c r="AL42" s="33"/>
      <c r="AM42" s="33"/>
      <c r="AN42" s="24"/>
      <c r="AO42" s="24"/>
      <c r="AP42" s="24"/>
      <c r="AQ42" s="24"/>
      <c r="AR42" s="24"/>
      <c r="BB42" s="17"/>
      <c r="BC42" s="17"/>
      <c r="BD42" s="17"/>
    </row>
    <row r="43" spans="1:56" x14ac:dyDescent="0.25">
      <c r="W43" s="25"/>
      <c r="X43" s="26"/>
      <c r="Y43" s="27"/>
      <c r="Z43" s="24"/>
      <c r="AA43" s="24"/>
      <c r="AB43" s="24"/>
      <c r="AC43" s="24"/>
      <c r="AD43" s="24"/>
      <c r="AF43">
        <v>40</v>
      </c>
      <c r="AG43" s="33"/>
      <c r="AH43" s="33"/>
      <c r="AI43" s="33"/>
      <c r="AJ43" s="33"/>
      <c r="AK43" s="33"/>
      <c r="AL43" s="33"/>
      <c r="AM43" s="33"/>
      <c r="AN43" s="24"/>
      <c r="AO43" s="24"/>
      <c r="AP43" s="24"/>
      <c r="AQ43" s="24"/>
      <c r="AR43" s="24"/>
      <c r="BB43" s="17"/>
      <c r="BC43" s="17"/>
      <c r="BD43" s="17"/>
    </row>
    <row r="44" spans="1:56" x14ac:dyDescent="0.25">
      <c r="W44" s="25"/>
      <c r="X44" s="26"/>
      <c r="Y44" s="27"/>
      <c r="Z44" s="24"/>
      <c r="AA44" s="24"/>
      <c r="AB44" s="24"/>
      <c r="AC44" s="24"/>
      <c r="AD44" s="24"/>
      <c r="AF44">
        <v>41</v>
      </c>
      <c r="AG44" s="33"/>
      <c r="AH44" s="33"/>
      <c r="AI44" s="33"/>
      <c r="AJ44" s="33"/>
      <c r="AK44" s="33"/>
      <c r="AL44" s="33"/>
      <c r="AM44" s="33"/>
      <c r="AN44" s="24"/>
      <c r="AO44" s="24"/>
      <c r="AP44" s="24"/>
      <c r="AQ44" s="24"/>
      <c r="AR44" s="24"/>
      <c r="BB44" s="17"/>
      <c r="BC44" s="17"/>
      <c r="BD44" s="17"/>
    </row>
    <row r="45" spans="1:56" x14ac:dyDescent="0.25">
      <c r="W45" s="25"/>
      <c r="X45" s="26"/>
      <c r="Y45" s="27"/>
      <c r="Z45" s="24"/>
      <c r="AA45" s="24"/>
      <c r="AB45" s="24"/>
      <c r="AC45" s="24"/>
      <c r="AD45" s="24"/>
      <c r="AF45">
        <v>42</v>
      </c>
      <c r="AG45" s="33"/>
      <c r="AH45" s="33"/>
      <c r="AI45" s="33"/>
      <c r="AJ45" s="33"/>
      <c r="AK45" s="33"/>
      <c r="AL45" s="33"/>
      <c r="AM45" s="33"/>
      <c r="AN45" s="24"/>
      <c r="AO45" s="24"/>
      <c r="AP45" s="24"/>
      <c r="AQ45" s="24"/>
      <c r="AR45" s="24"/>
      <c r="BB45" s="17"/>
      <c r="BC45" s="17"/>
      <c r="BD45" s="17"/>
    </row>
    <row r="46" spans="1:56" x14ac:dyDescent="0.25">
      <c r="W46" s="25"/>
      <c r="X46" s="26"/>
      <c r="Y46" s="27"/>
      <c r="Z46" s="24"/>
      <c r="AA46" s="24"/>
      <c r="AB46" s="24"/>
      <c r="AC46" s="24"/>
      <c r="AD46" s="24"/>
      <c r="AF46">
        <v>43</v>
      </c>
      <c r="AG46" s="33"/>
      <c r="AH46" s="33"/>
      <c r="AI46" s="33"/>
      <c r="AJ46" s="33"/>
      <c r="AK46" s="33"/>
      <c r="AL46" s="33"/>
      <c r="AM46" s="33"/>
      <c r="AN46" s="24"/>
      <c r="AO46" s="24"/>
      <c r="AP46" s="24"/>
      <c r="AQ46" s="24"/>
      <c r="AR46" s="24"/>
      <c r="BB46" s="17"/>
      <c r="BC46" s="17"/>
      <c r="BD46" s="17"/>
    </row>
    <row r="47" spans="1:56" x14ac:dyDescent="0.25">
      <c r="W47" s="25"/>
      <c r="X47" s="26"/>
      <c r="Y47" s="27"/>
      <c r="Z47" s="24"/>
      <c r="AA47" s="24"/>
      <c r="AB47" s="24"/>
      <c r="AC47" s="24"/>
      <c r="AD47" s="24"/>
      <c r="AF47">
        <v>44</v>
      </c>
      <c r="AG47" s="33"/>
      <c r="AH47" s="33"/>
      <c r="AI47" s="33"/>
      <c r="AJ47" s="33"/>
      <c r="AK47" s="33"/>
      <c r="AL47" s="33"/>
      <c r="AM47" s="33"/>
      <c r="AN47" s="24"/>
      <c r="AO47" s="24"/>
      <c r="AP47" s="24"/>
      <c r="AQ47" s="24"/>
      <c r="AR47" s="24"/>
      <c r="BB47" s="17"/>
      <c r="BC47" s="17"/>
      <c r="BD47" s="17"/>
    </row>
    <row r="48" spans="1:56" x14ac:dyDescent="0.25">
      <c r="W48" s="25"/>
      <c r="X48" s="26"/>
      <c r="Y48" s="27"/>
      <c r="Z48" s="24"/>
      <c r="AA48" s="24"/>
      <c r="AB48" s="24"/>
      <c r="AC48" s="24"/>
      <c r="AD48" s="24"/>
      <c r="AF48">
        <v>45</v>
      </c>
      <c r="AG48" s="33"/>
      <c r="AH48" s="33"/>
      <c r="AI48" s="33"/>
      <c r="AJ48" s="33"/>
      <c r="AK48" s="33"/>
      <c r="AL48" s="33"/>
      <c r="AM48" s="33"/>
      <c r="AN48" s="24"/>
      <c r="AO48" s="24"/>
      <c r="AP48" s="24"/>
      <c r="AQ48" s="24"/>
      <c r="AR48" s="24"/>
      <c r="BB48" s="17"/>
      <c r="BC48" s="17"/>
      <c r="BD48" s="17"/>
    </row>
    <row r="49" spans="23:56" x14ac:dyDescent="0.25">
      <c r="W49" s="25"/>
      <c r="X49" s="26"/>
      <c r="Y49" s="27"/>
      <c r="Z49" s="24"/>
      <c r="AA49" s="24"/>
      <c r="AB49" s="24"/>
      <c r="AC49" s="24"/>
      <c r="AD49" s="24"/>
      <c r="AF49">
        <v>46</v>
      </c>
      <c r="AG49" s="33"/>
      <c r="AH49" s="33"/>
      <c r="AI49" s="33"/>
      <c r="AJ49" s="33"/>
      <c r="AK49" s="33"/>
      <c r="AL49" s="33"/>
      <c r="AM49" s="33"/>
      <c r="AN49" s="24"/>
      <c r="AO49" s="24"/>
      <c r="AP49" s="24"/>
      <c r="AQ49" s="24"/>
      <c r="AR49" s="24"/>
      <c r="BB49" s="17"/>
      <c r="BC49" s="17"/>
      <c r="BD49" s="17"/>
    </row>
    <row r="50" spans="23:56" x14ac:dyDescent="0.25">
      <c r="W50" s="25"/>
      <c r="X50" s="26"/>
      <c r="Y50" s="27"/>
      <c r="Z50" s="24"/>
      <c r="AA50" s="24"/>
      <c r="AB50" s="24"/>
      <c r="AC50" s="24"/>
      <c r="AD50" s="24"/>
      <c r="AF50">
        <v>47</v>
      </c>
      <c r="AG50" s="33"/>
      <c r="AH50" s="33"/>
      <c r="AI50" s="33"/>
      <c r="AJ50" s="33"/>
      <c r="AK50" s="33"/>
      <c r="AL50" s="33"/>
      <c r="AM50" s="33"/>
      <c r="AN50" s="24"/>
      <c r="AO50" s="24"/>
      <c r="AP50" s="24"/>
      <c r="AQ50" s="24"/>
      <c r="AR50" s="24"/>
      <c r="BB50" s="17"/>
      <c r="BC50" s="17"/>
      <c r="BD50" s="17"/>
    </row>
    <row r="51" spans="23:56" x14ac:dyDescent="0.25">
      <c r="W51" s="25"/>
      <c r="X51" s="26"/>
      <c r="Y51" s="27"/>
      <c r="Z51" s="24"/>
      <c r="AA51" s="24"/>
      <c r="AB51" s="24"/>
      <c r="AC51" s="24"/>
      <c r="AD51" s="24"/>
      <c r="AF51">
        <v>48</v>
      </c>
      <c r="AG51" s="33"/>
      <c r="AH51" s="33"/>
      <c r="AI51" s="33"/>
      <c r="AJ51" s="33"/>
      <c r="AK51" s="33"/>
      <c r="AL51" s="33"/>
      <c r="AM51" s="33"/>
      <c r="AN51" s="24"/>
      <c r="AO51" s="24"/>
      <c r="AP51" s="24"/>
      <c r="AQ51" s="24"/>
      <c r="AR51" s="24"/>
      <c r="BB51" s="17"/>
      <c r="BC51" s="17"/>
      <c r="BD51" s="17"/>
    </row>
    <row r="52" spans="23:56" x14ac:dyDescent="0.25">
      <c r="W52" s="25"/>
      <c r="X52" s="26"/>
      <c r="Y52" s="27"/>
      <c r="Z52" s="24"/>
      <c r="AA52" s="24"/>
      <c r="AB52" s="24"/>
      <c r="AC52" s="24"/>
      <c r="AD52" s="24"/>
      <c r="AF52">
        <v>49</v>
      </c>
      <c r="AG52" s="33"/>
      <c r="AH52" s="33"/>
      <c r="AI52" s="33"/>
      <c r="AJ52" s="33"/>
      <c r="AK52" s="33"/>
      <c r="AL52" s="33"/>
      <c r="AM52" s="33"/>
      <c r="AN52" s="24"/>
      <c r="AO52" s="24"/>
      <c r="AP52" s="24"/>
      <c r="AQ52" s="24"/>
      <c r="AR52" s="24"/>
      <c r="BB52" s="17"/>
      <c r="BC52" s="17"/>
      <c r="BD52" s="17"/>
    </row>
    <row r="53" spans="23:56" x14ac:dyDescent="0.25">
      <c r="W53" s="25"/>
      <c r="X53" s="26"/>
      <c r="Y53" s="27"/>
      <c r="Z53" s="24"/>
      <c r="AA53" s="24"/>
      <c r="AB53" s="24"/>
      <c r="AC53" s="24"/>
      <c r="AD53" s="24"/>
      <c r="AF53">
        <v>50</v>
      </c>
      <c r="AG53" s="33"/>
      <c r="AH53" s="33"/>
      <c r="AI53" s="33"/>
      <c r="AJ53" s="33"/>
      <c r="AK53" s="33"/>
      <c r="AL53" s="33"/>
      <c r="AM53" s="33"/>
      <c r="AN53" s="24"/>
      <c r="AO53" s="24"/>
      <c r="AP53" s="24"/>
      <c r="AQ53" s="24"/>
      <c r="AR53" s="24"/>
      <c r="BB53" s="17"/>
      <c r="BC53" s="17"/>
      <c r="BD53" s="17"/>
    </row>
    <row r="54" spans="23:56" x14ac:dyDescent="0.25">
      <c r="W54" s="25"/>
      <c r="X54" s="26"/>
      <c r="Y54" s="27"/>
      <c r="Z54" s="24"/>
      <c r="AA54" s="24"/>
      <c r="AB54" s="24"/>
      <c r="AC54" s="24"/>
      <c r="AD54" s="24"/>
      <c r="AF54">
        <v>51</v>
      </c>
      <c r="AG54" s="33"/>
      <c r="AH54" s="33"/>
      <c r="AI54" s="33"/>
      <c r="AJ54" s="33"/>
      <c r="AK54" s="33"/>
      <c r="AL54" s="33"/>
      <c r="AM54" s="33"/>
      <c r="AN54" s="24"/>
      <c r="AO54" s="24"/>
      <c r="AP54" s="24"/>
      <c r="AQ54" s="24"/>
      <c r="AR54" s="24"/>
    </row>
    <row r="55" spans="23:56" x14ac:dyDescent="0.25">
      <c r="W55" s="25"/>
      <c r="X55" s="26"/>
      <c r="Y55" s="27"/>
      <c r="Z55" s="24"/>
      <c r="AA55" s="24"/>
      <c r="AB55" s="24"/>
      <c r="AC55" s="24"/>
      <c r="AD55" s="24"/>
      <c r="AF55">
        <v>52</v>
      </c>
      <c r="AG55" s="33"/>
      <c r="AH55" s="33"/>
      <c r="AI55" s="33"/>
      <c r="AJ55" s="33"/>
      <c r="AK55" s="33"/>
      <c r="AL55" s="33"/>
      <c r="AM55" s="33"/>
      <c r="AN55" s="24"/>
      <c r="AO55" s="24"/>
      <c r="AP55" s="24"/>
      <c r="AQ55" s="24"/>
      <c r="AR55" s="24"/>
    </row>
    <row r="56" spans="23:56" x14ac:dyDescent="0.25">
      <c r="W56" s="25"/>
      <c r="X56" s="26"/>
      <c r="Y56" s="27"/>
      <c r="Z56" s="25"/>
      <c r="AA56" s="25"/>
      <c r="AB56" s="25"/>
      <c r="AC56" s="25"/>
      <c r="AD56" s="25"/>
      <c r="AF56">
        <v>53</v>
      </c>
      <c r="AG56" s="33"/>
      <c r="AH56" s="33"/>
      <c r="AI56" s="33"/>
      <c r="AJ56" s="33"/>
      <c r="AK56" s="33"/>
      <c r="AL56" s="33"/>
      <c r="AM56" s="33"/>
      <c r="AN56" s="25"/>
      <c r="AO56" s="25"/>
      <c r="AP56" s="25"/>
      <c r="AQ56" s="25"/>
      <c r="AR56" s="25"/>
    </row>
    <row r="57" spans="23:56" x14ac:dyDescent="0.25">
      <c r="W57" s="25"/>
      <c r="X57" s="26"/>
      <c r="Y57" s="27"/>
      <c r="Z57" s="24"/>
      <c r="AA57" s="24"/>
      <c r="AB57" s="24"/>
      <c r="AC57" s="24"/>
      <c r="AD57" s="24"/>
      <c r="AF57">
        <v>54</v>
      </c>
      <c r="AG57" s="33"/>
      <c r="AH57" s="33"/>
      <c r="AI57" s="33"/>
      <c r="AJ57" s="33"/>
      <c r="AK57" s="33"/>
      <c r="AL57" s="33"/>
      <c r="AM57" s="33"/>
      <c r="AN57" s="24"/>
      <c r="AO57" s="24"/>
      <c r="AP57" s="24"/>
      <c r="AQ57" s="24"/>
      <c r="AR57" s="24"/>
    </row>
    <row r="58" spans="23:56" x14ac:dyDescent="0.25">
      <c r="X58" s="26"/>
      <c r="Y58" s="27"/>
      <c r="Z58" s="24"/>
      <c r="AA58" s="24"/>
      <c r="AB58" s="24"/>
      <c r="AC58" s="24"/>
      <c r="AD58" s="24"/>
      <c r="AF58">
        <v>55</v>
      </c>
      <c r="AG58" s="33"/>
      <c r="AH58" s="33"/>
      <c r="AI58" s="33"/>
      <c r="AJ58" s="33"/>
      <c r="AK58" s="33"/>
      <c r="AL58" s="33"/>
      <c r="AM58" s="33"/>
      <c r="AN58" s="24"/>
      <c r="AO58" s="24"/>
      <c r="AP58" s="24"/>
      <c r="AQ58" s="24"/>
      <c r="AR58" s="24"/>
    </row>
    <row r="59" spans="23:56" x14ac:dyDescent="0.25">
      <c r="X59" s="26"/>
      <c r="Y59" s="27"/>
      <c r="Z59" s="24"/>
      <c r="AA59" s="24"/>
      <c r="AB59" s="24"/>
      <c r="AC59" s="24"/>
      <c r="AD59" s="24"/>
      <c r="AF59">
        <v>56</v>
      </c>
      <c r="AG59" s="33"/>
      <c r="AH59" s="33"/>
      <c r="AI59" s="33"/>
      <c r="AJ59" s="33"/>
      <c r="AK59" s="33"/>
      <c r="AL59" s="33"/>
      <c r="AM59" s="33"/>
      <c r="AN59" s="24"/>
      <c r="AO59" s="24"/>
      <c r="AP59" s="24"/>
      <c r="AQ59" s="24"/>
      <c r="AR59" s="24"/>
    </row>
    <row r="60" spans="23:56" x14ac:dyDescent="0.25">
      <c r="X60" s="26"/>
      <c r="Y60" s="27"/>
      <c r="Z60" s="24"/>
      <c r="AA60" s="24"/>
      <c r="AB60" s="24"/>
      <c r="AC60" s="24"/>
      <c r="AD60" s="24"/>
      <c r="AF60">
        <v>57</v>
      </c>
      <c r="AG60" s="33"/>
      <c r="AH60" s="33"/>
      <c r="AI60" s="33"/>
      <c r="AJ60" s="33"/>
      <c r="AK60" s="33"/>
      <c r="AL60" s="33"/>
      <c r="AM60" s="33"/>
      <c r="AN60" s="24"/>
      <c r="AO60" s="24"/>
      <c r="AP60" s="24"/>
      <c r="AQ60" s="24"/>
      <c r="AR60" s="24"/>
    </row>
    <row r="61" spans="23:56" x14ac:dyDescent="0.25">
      <c r="X61" s="26"/>
      <c r="Y61" s="27"/>
      <c r="Z61" s="24"/>
      <c r="AA61" s="24"/>
      <c r="AB61" s="24"/>
      <c r="AC61" s="24"/>
      <c r="AD61" s="24"/>
      <c r="AF61">
        <v>58</v>
      </c>
      <c r="AG61" s="33"/>
      <c r="AH61" s="33"/>
      <c r="AI61" s="33"/>
      <c r="AJ61" s="33"/>
      <c r="AK61" s="33"/>
      <c r="AL61" s="33"/>
      <c r="AM61" s="33"/>
      <c r="AN61" s="24"/>
      <c r="AO61" s="24"/>
      <c r="AP61" s="24"/>
      <c r="AQ61" s="24"/>
      <c r="AR61" s="24"/>
    </row>
    <row r="62" spans="23:56" x14ac:dyDescent="0.25">
      <c r="AF62">
        <v>59</v>
      </c>
      <c r="AG62" s="33"/>
      <c r="AH62" s="33"/>
      <c r="AI62" s="33"/>
      <c r="AJ62" s="33"/>
      <c r="AK62" s="33"/>
      <c r="AL62" s="33"/>
      <c r="AM62" s="33"/>
    </row>
    <row r="63" spans="23:56" x14ac:dyDescent="0.25">
      <c r="AF63">
        <v>60</v>
      </c>
      <c r="AG63" s="33"/>
      <c r="AH63" s="33"/>
      <c r="AI63" s="33"/>
      <c r="AJ63" s="33"/>
      <c r="AK63" s="33"/>
      <c r="AL63" s="33"/>
      <c r="AM63" s="33"/>
    </row>
  </sheetData>
  <mergeCells count="99">
    <mergeCell ref="A1:C4"/>
    <mergeCell ref="L1:M1"/>
    <mergeCell ref="D2:K2"/>
    <mergeCell ref="L2:M2"/>
    <mergeCell ref="D3:E3"/>
    <mergeCell ref="D4:K4"/>
    <mergeCell ref="L4:M4"/>
    <mergeCell ref="A5:C7"/>
    <mergeCell ref="E5:M7"/>
    <mergeCell ref="A8:M10"/>
    <mergeCell ref="A11:B11"/>
    <mergeCell ref="C11:D11"/>
    <mergeCell ref="E11:M11"/>
    <mergeCell ref="A12:B12"/>
    <mergeCell ref="C12:D12"/>
    <mergeCell ref="E12:M12"/>
    <mergeCell ref="A13:B13"/>
    <mergeCell ref="C13:D13"/>
    <mergeCell ref="E13:M13"/>
    <mergeCell ref="A14:B14"/>
    <mergeCell ref="C14:D14"/>
    <mergeCell ref="E14:M14"/>
    <mergeCell ref="A15:B15"/>
    <mergeCell ref="C15:D15"/>
    <mergeCell ref="E15:M15"/>
    <mergeCell ref="A16:B16"/>
    <mergeCell ref="C16:D16"/>
    <mergeCell ref="E16:M16"/>
    <mergeCell ref="A17:B17"/>
    <mergeCell ref="C17:D17"/>
    <mergeCell ref="E17:M17"/>
    <mergeCell ref="A18:B18"/>
    <mergeCell ref="C18:D18"/>
    <mergeCell ref="E18:M18"/>
    <mergeCell ref="A19:B19"/>
    <mergeCell ref="C19:D19"/>
    <mergeCell ref="E19:M19"/>
    <mergeCell ref="A20:B20"/>
    <mergeCell ref="C20:D20"/>
    <mergeCell ref="E20:M20"/>
    <mergeCell ref="A21:B21"/>
    <mergeCell ref="C21:D21"/>
    <mergeCell ref="E21:M21"/>
    <mergeCell ref="A22:B22"/>
    <mergeCell ref="C22:D22"/>
    <mergeCell ref="E22:M22"/>
    <mergeCell ref="A23:B23"/>
    <mergeCell ref="C23:D23"/>
    <mergeCell ref="E23:M23"/>
    <mergeCell ref="A24:B24"/>
    <mergeCell ref="C24:D24"/>
    <mergeCell ref="E24:M24"/>
    <mergeCell ref="A25:B25"/>
    <mergeCell ref="C25:D25"/>
    <mergeCell ref="E25:M25"/>
    <mergeCell ref="A26:B26"/>
    <mergeCell ref="C26:D26"/>
    <mergeCell ref="E26:M26"/>
    <mergeCell ref="A27:B27"/>
    <mergeCell ref="C27:D27"/>
    <mergeCell ref="E27:M27"/>
    <mergeCell ref="A28:B28"/>
    <mergeCell ref="C28:D28"/>
    <mergeCell ref="E28:M28"/>
    <mergeCell ref="A29:B29"/>
    <mergeCell ref="C29:D29"/>
    <mergeCell ref="E29:M29"/>
    <mergeCell ref="A30:B30"/>
    <mergeCell ref="C30:D30"/>
    <mergeCell ref="E30:M30"/>
    <mergeCell ref="A31:B31"/>
    <mergeCell ref="C31:D31"/>
    <mergeCell ref="E31:M31"/>
    <mergeCell ref="A32:B32"/>
    <mergeCell ref="C32:D32"/>
    <mergeCell ref="E32:M32"/>
    <mergeCell ref="A33:B33"/>
    <mergeCell ref="C33:D33"/>
    <mergeCell ref="E33:M33"/>
    <mergeCell ref="A34:B34"/>
    <mergeCell ref="C34:D34"/>
    <mergeCell ref="E34:M34"/>
    <mergeCell ref="A35:B35"/>
    <mergeCell ref="C35:D35"/>
    <mergeCell ref="E35:M35"/>
    <mergeCell ref="A36:B36"/>
    <mergeCell ref="C36:D36"/>
    <mergeCell ref="E36:M36"/>
    <mergeCell ref="A37:E37"/>
    <mergeCell ref="F37:I37"/>
    <mergeCell ref="J37:M37"/>
    <mergeCell ref="A40:M40"/>
    <mergeCell ref="A41:M41"/>
    <mergeCell ref="A38:E38"/>
    <mergeCell ref="F38:I38"/>
    <mergeCell ref="J38:M38"/>
    <mergeCell ref="A39:E39"/>
    <mergeCell ref="F39:I39"/>
    <mergeCell ref="J39:M39"/>
  </mergeCells>
  <dataValidations disablePrompts="1" count="1">
    <dataValidation type="list" allowBlank="1" showInputMessage="1" showErrorMessage="1" sqref="W7:W22" xr:uid="{00000000-0002-0000-0000-000000000000}">
      <formula1>$W$7:$W$22</formula1>
    </dataValidation>
  </dataValidations>
  <printOptions horizontalCentered="1"/>
  <pageMargins left="0.98425196850393704" right="0.39370078740157483" top="0.39370078740157483" bottom="0.39370078740157483" header="0.31496062992125984" footer="0.19685039370078741"/>
  <pageSetup scale="97" fitToHeight="0" orientation="portrait" r:id="rId1"/>
  <headerFooter>
    <oddHeader xml:space="preserve">&amp;R
&amp;P de &amp;N                  &amp;K00+000.&amp;K01+000  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N162"/>
  <sheetViews>
    <sheetView view="pageBreakPreview" topLeftCell="A45" zoomScale="130" zoomScaleNormal="100" zoomScaleSheetLayoutView="130" workbookViewId="0">
      <selection activeCell="E34" sqref="E34:M34"/>
    </sheetView>
  </sheetViews>
  <sheetFormatPr baseColWidth="10" defaultColWidth="2.5703125" defaultRowHeight="11.25" customHeight="1" x14ac:dyDescent="0.2"/>
  <cols>
    <col min="1" max="25" width="2.5703125" style="1"/>
    <col min="26" max="29" width="0" style="1" hidden="1" customWidth="1"/>
    <col min="30" max="16384" width="2.5703125" style="1"/>
  </cols>
  <sheetData>
    <row r="1" spans="1:40" s="3" customFormat="1" ht="15" customHeight="1" x14ac:dyDescent="0.2">
      <c r="A1" s="125"/>
      <c r="B1" s="126"/>
      <c r="C1" s="126"/>
      <c r="D1" s="126"/>
      <c r="E1" s="126"/>
      <c r="F1" s="126"/>
      <c r="G1" s="126"/>
      <c r="H1" s="127"/>
      <c r="I1" s="122" t="str">
        <f>+CARATULA!D2</f>
        <v>LISTA</v>
      </c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3" t="str">
        <f>+CARATULA!L2</f>
        <v>MU-E50-EM/IC0027-01 de 01</v>
      </c>
      <c r="AE1" s="123"/>
      <c r="AF1" s="123"/>
      <c r="AG1" s="123"/>
      <c r="AH1" s="123"/>
      <c r="AI1" s="123"/>
      <c r="AJ1" s="123"/>
      <c r="AK1" s="123"/>
    </row>
    <row r="2" spans="1:40" s="3" customFormat="1" ht="15" customHeight="1" x14ac:dyDescent="0.2">
      <c r="A2" s="128"/>
      <c r="B2" s="195"/>
      <c r="C2" s="195"/>
      <c r="D2" s="195"/>
      <c r="E2" s="195"/>
      <c r="F2" s="195"/>
      <c r="G2" s="195"/>
      <c r="H2" s="129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3"/>
      <c r="AE2" s="123"/>
      <c r="AF2" s="123"/>
      <c r="AG2" s="123"/>
      <c r="AH2" s="123"/>
      <c r="AI2" s="123"/>
      <c r="AJ2" s="123"/>
      <c r="AK2" s="123"/>
    </row>
    <row r="3" spans="1:40" s="3" customFormat="1" ht="15" customHeight="1" x14ac:dyDescent="0.2">
      <c r="A3" s="128"/>
      <c r="B3" s="195"/>
      <c r="C3" s="195"/>
      <c r="D3" s="195"/>
      <c r="E3" s="195"/>
      <c r="F3" s="195"/>
      <c r="G3" s="195"/>
      <c r="H3" s="129"/>
      <c r="I3" s="123" t="str">
        <f>+CARATULA!D4</f>
        <v>SERVICIO DE INGENIERÍA BÁSICA Y DETALLE PUENTE DE MEDICIÓN-SIDERURGICA MUTÚN</v>
      </c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4"/>
      <c r="AE3" s="124"/>
      <c r="AF3" s="124"/>
      <c r="AG3" s="124"/>
      <c r="AH3" s="124"/>
      <c r="AI3" s="124"/>
      <c r="AJ3" s="124"/>
      <c r="AK3" s="124"/>
    </row>
    <row r="4" spans="1:40" s="3" customFormat="1" ht="15" customHeight="1" x14ac:dyDescent="0.2">
      <c r="A4" s="128"/>
      <c r="B4" s="195"/>
      <c r="C4" s="195"/>
      <c r="D4" s="195"/>
      <c r="E4" s="195"/>
      <c r="F4" s="195"/>
      <c r="G4" s="195"/>
      <c r="H4" s="129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4"/>
      <c r="AE4" s="124"/>
      <c r="AF4" s="124"/>
      <c r="AG4" s="124"/>
      <c r="AH4" s="124"/>
      <c r="AI4" s="124"/>
      <c r="AJ4" s="124"/>
      <c r="AK4" s="124"/>
    </row>
    <row r="5" spans="1:40" s="3" customFormat="1" ht="15" customHeight="1" x14ac:dyDescent="0.2">
      <c r="A5" s="128"/>
      <c r="B5" s="195"/>
      <c r="C5" s="195"/>
      <c r="D5" s="195"/>
      <c r="E5" s="195"/>
      <c r="F5" s="195"/>
      <c r="G5" s="195"/>
      <c r="H5" s="129"/>
      <c r="I5" s="124" t="str">
        <f>+CARATULA!E5</f>
        <v>LISTA DE CABLES DE INSTRUMENTACIÓN</v>
      </c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</row>
    <row r="6" spans="1:40" s="3" customFormat="1" ht="15" customHeight="1" x14ac:dyDescent="0.2">
      <c r="A6" s="130"/>
      <c r="B6" s="131"/>
      <c r="C6" s="131"/>
      <c r="D6" s="131"/>
      <c r="E6" s="131"/>
      <c r="F6" s="131"/>
      <c r="G6" s="131"/>
      <c r="H6" s="132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</row>
    <row r="7" spans="1:40" ht="11.25" customHeight="1" x14ac:dyDescent="0.2">
      <c r="A7" s="4"/>
      <c r="B7" s="196" t="s">
        <v>0</v>
      </c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8"/>
      <c r="U7" s="198"/>
      <c r="V7" s="198"/>
      <c r="W7" s="197"/>
      <c r="X7" s="197"/>
      <c r="Y7" s="197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  <c r="AK7" s="38"/>
      <c r="AL7" s="2"/>
      <c r="AM7" s="2"/>
      <c r="AN7" s="2"/>
    </row>
    <row r="8" spans="1:40" ht="11.25" customHeight="1" x14ac:dyDescent="0.2">
      <c r="A8" s="39" t="s">
        <v>6</v>
      </c>
      <c r="B8" s="199" t="s">
        <v>54</v>
      </c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  <c r="AF8" s="199"/>
      <c r="AG8" s="199"/>
      <c r="AH8" s="199"/>
      <c r="AI8" s="199"/>
      <c r="AJ8" s="199"/>
      <c r="AK8" s="139"/>
      <c r="AL8" s="2"/>
      <c r="AM8" s="2"/>
      <c r="AN8" s="2"/>
    </row>
    <row r="9" spans="1:40" ht="11.25" customHeight="1" x14ac:dyDescent="0.2">
      <c r="A9" s="40" t="s">
        <v>158</v>
      </c>
      <c r="B9" s="200" t="s">
        <v>56</v>
      </c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0"/>
      <c r="AE9" s="200"/>
      <c r="AF9" s="200"/>
      <c r="AG9" s="200"/>
      <c r="AH9" s="200"/>
      <c r="AI9" s="200"/>
      <c r="AJ9" s="200"/>
      <c r="AK9" s="140"/>
      <c r="AL9" s="2"/>
      <c r="AM9" s="2"/>
      <c r="AN9" s="2"/>
    </row>
    <row r="10" spans="1:40" ht="11.25" customHeight="1" x14ac:dyDescent="0.2">
      <c r="A10" s="40"/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140"/>
      <c r="AL10" s="2"/>
      <c r="AM10" s="2"/>
      <c r="AN10" s="2"/>
    </row>
    <row r="11" spans="1:40" ht="11.25" customHeight="1" x14ac:dyDescent="0.2">
      <c r="A11" s="40"/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01"/>
      <c r="Y11" s="201"/>
      <c r="Z11" s="201"/>
      <c r="AA11" s="201"/>
      <c r="AB11" s="201"/>
      <c r="AC11" s="201"/>
      <c r="AD11" s="201"/>
      <c r="AE11" s="201"/>
      <c r="AF11" s="201"/>
      <c r="AG11" s="201"/>
      <c r="AH11" s="201"/>
      <c r="AI11" s="201"/>
      <c r="AJ11" s="201"/>
      <c r="AK11" s="44"/>
      <c r="AL11" s="2"/>
      <c r="AM11" s="2"/>
      <c r="AN11" s="2"/>
    </row>
    <row r="12" spans="1:40" ht="11.25" customHeight="1" x14ac:dyDescent="0.2">
      <c r="A12" s="39"/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44"/>
      <c r="AL12" s="2"/>
      <c r="AM12" s="2"/>
      <c r="AN12" s="2"/>
    </row>
    <row r="13" spans="1:40" ht="11.25" customHeight="1" x14ac:dyDescent="0.2">
      <c r="A13" s="39"/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47"/>
      <c r="AL13" s="2"/>
      <c r="AM13" s="2"/>
      <c r="AN13" s="2"/>
    </row>
    <row r="14" spans="1:40" ht="11.25" customHeight="1" x14ac:dyDescent="0.2">
      <c r="A14" s="39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38"/>
      <c r="AL14" s="2"/>
      <c r="AM14" s="2"/>
      <c r="AN14" s="2"/>
    </row>
    <row r="15" spans="1:40" ht="11.25" customHeight="1" x14ac:dyDescent="0.2">
      <c r="A15" s="39"/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2"/>
      <c r="W15" s="202"/>
      <c r="X15" s="202"/>
      <c r="Y15" s="202"/>
      <c r="Z15" s="202"/>
      <c r="AA15" s="202"/>
      <c r="AB15" s="202"/>
      <c r="AC15" s="202"/>
      <c r="AD15" s="202"/>
      <c r="AE15" s="202"/>
      <c r="AF15" s="202"/>
      <c r="AG15" s="202"/>
      <c r="AH15" s="202"/>
      <c r="AI15" s="202"/>
      <c r="AJ15" s="202"/>
      <c r="AK15" s="47"/>
      <c r="AL15" s="2"/>
      <c r="AM15" s="2"/>
      <c r="AN15" s="2"/>
    </row>
    <row r="16" spans="1:40" ht="11.25" customHeight="1" x14ac:dyDescent="0.2">
      <c r="A16" s="39"/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47"/>
      <c r="AL16" s="2"/>
      <c r="AM16" s="2"/>
      <c r="AN16" s="2"/>
    </row>
    <row r="17" spans="1:40" ht="11.25" customHeight="1" x14ac:dyDescent="0.2">
      <c r="A17" s="39"/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38"/>
      <c r="AL17" s="2"/>
      <c r="AM17" s="2"/>
      <c r="AN17" s="2"/>
    </row>
    <row r="18" spans="1:40" ht="11.25" customHeight="1" x14ac:dyDescent="0.2">
      <c r="A18" s="4"/>
      <c r="B18" s="196"/>
      <c r="C18" s="197"/>
      <c r="D18" s="202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197"/>
      <c r="AK18" s="38"/>
      <c r="AL18" s="2"/>
      <c r="AM18" s="2"/>
      <c r="AN18" s="2"/>
    </row>
    <row r="19" spans="1:40" ht="11.25" customHeight="1" x14ac:dyDescent="0.2">
      <c r="A19" s="4"/>
      <c r="B19" s="196" t="s">
        <v>112</v>
      </c>
      <c r="C19" s="197"/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  <c r="AD19" s="197"/>
      <c r="AE19" s="197"/>
      <c r="AF19" s="197"/>
      <c r="AG19" s="197"/>
      <c r="AH19" s="197"/>
      <c r="AI19" s="197"/>
      <c r="AJ19" s="197"/>
      <c r="AK19" s="38"/>
      <c r="AL19" s="2"/>
      <c r="AM19" s="2"/>
      <c r="AN19" s="2"/>
    </row>
    <row r="20" spans="1:40" ht="11.25" customHeight="1" x14ac:dyDescent="0.2">
      <c r="A20" s="4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  <c r="AK20" s="38"/>
      <c r="AL20" s="2"/>
      <c r="AM20" s="2"/>
      <c r="AN20" s="2"/>
    </row>
    <row r="21" spans="1:40" ht="11.25" customHeight="1" x14ac:dyDescent="0.2">
      <c r="A21" s="4"/>
      <c r="B21" s="202"/>
      <c r="C21" s="46"/>
      <c r="D21" s="141" t="s">
        <v>113</v>
      </c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3"/>
      <c r="AI21" s="197"/>
      <c r="AJ21" s="197"/>
      <c r="AK21" s="38"/>
      <c r="AL21" s="2"/>
      <c r="AM21" s="2"/>
      <c r="AN21" s="2"/>
    </row>
    <row r="22" spans="1:40" ht="11.25" customHeight="1" x14ac:dyDescent="0.2">
      <c r="A22" s="4"/>
      <c r="B22" s="202"/>
      <c r="C22" s="47"/>
      <c r="D22" s="144" t="s">
        <v>114</v>
      </c>
      <c r="E22" s="145"/>
      <c r="F22" s="145"/>
      <c r="G22" s="145"/>
      <c r="H22" s="145"/>
      <c r="I22" s="145"/>
      <c r="J22" s="146"/>
      <c r="K22" s="150" t="s">
        <v>115</v>
      </c>
      <c r="L22" s="150"/>
      <c r="M22" s="150"/>
      <c r="N22" s="150"/>
      <c r="O22" s="150"/>
      <c r="P22" s="150" t="s">
        <v>116</v>
      </c>
      <c r="Q22" s="150"/>
      <c r="R22" s="150"/>
      <c r="S22" s="150"/>
      <c r="T22" s="150"/>
      <c r="U22" s="151" t="s">
        <v>117</v>
      </c>
      <c r="V22" s="151"/>
      <c r="W22" s="151"/>
      <c r="X22" s="151"/>
      <c r="Y22" s="151"/>
      <c r="Z22" s="133" t="s">
        <v>118</v>
      </c>
      <c r="AA22" s="134"/>
      <c r="AB22" s="134"/>
      <c r="AC22" s="135"/>
      <c r="AD22" s="133" t="s">
        <v>119</v>
      </c>
      <c r="AE22" s="134"/>
      <c r="AF22" s="134"/>
      <c r="AG22" s="134"/>
      <c r="AH22" s="135"/>
      <c r="AI22" s="197"/>
      <c r="AJ22" s="197"/>
      <c r="AK22" s="38"/>
      <c r="AL22" s="2"/>
      <c r="AM22" s="2"/>
      <c r="AN22" s="2"/>
    </row>
    <row r="23" spans="1:40" ht="11.25" customHeight="1" x14ac:dyDescent="0.2">
      <c r="A23" s="4"/>
      <c r="B23" s="202"/>
      <c r="C23" s="47"/>
      <c r="D23" s="147"/>
      <c r="E23" s="148"/>
      <c r="F23" s="148"/>
      <c r="G23" s="148"/>
      <c r="H23" s="148"/>
      <c r="I23" s="148"/>
      <c r="J23" s="149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1"/>
      <c r="V23" s="151"/>
      <c r="W23" s="151"/>
      <c r="X23" s="151"/>
      <c r="Y23" s="151"/>
      <c r="Z23" s="136"/>
      <c r="AA23" s="137"/>
      <c r="AB23" s="137"/>
      <c r="AC23" s="138"/>
      <c r="AD23" s="136"/>
      <c r="AE23" s="137"/>
      <c r="AF23" s="137"/>
      <c r="AG23" s="137"/>
      <c r="AH23" s="138"/>
      <c r="AI23" s="197"/>
      <c r="AJ23" s="197"/>
      <c r="AK23" s="38"/>
      <c r="AL23" s="2"/>
      <c r="AM23" s="2"/>
      <c r="AN23" s="2"/>
    </row>
    <row r="24" spans="1:40" ht="11.25" customHeight="1" x14ac:dyDescent="0.2">
      <c r="A24" s="4"/>
      <c r="B24" s="202"/>
      <c r="C24" s="202"/>
      <c r="D24" s="112" t="s">
        <v>3</v>
      </c>
      <c r="E24" s="113"/>
      <c r="F24" s="113"/>
      <c r="G24" s="113"/>
      <c r="H24" s="113"/>
      <c r="I24" s="113"/>
      <c r="J24" s="114"/>
      <c r="K24" s="115" t="s">
        <v>31</v>
      </c>
      <c r="L24" s="115"/>
      <c r="M24" s="115"/>
      <c r="N24" s="115"/>
      <c r="O24" s="115"/>
      <c r="P24" s="116" t="s">
        <v>34</v>
      </c>
      <c r="Q24" s="116"/>
      <c r="R24" s="116"/>
      <c r="S24" s="116"/>
      <c r="T24" s="116"/>
      <c r="U24" s="117">
        <v>135</v>
      </c>
      <c r="V24" s="117"/>
      <c r="W24" s="117"/>
      <c r="X24" s="118"/>
      <c r="Y24" s="48" t="s">
        <v>120</v>
      </c>
      <c r="Z24" s="119">
        <v>27</v>
      </c>
      <c r="AA24" s="120"/>
      <c r="AB24" s="120"/>
      <c r="AC24" s="48" t="s">
        <v>120</v>
      </c>
      <c r="AD24" s="121">
        <v>162</v>
      </c>
      <c r="AE24" s="121"/>
      <c r="AF24" s="121"/>
      <c r="AG24" s="119"/>
      <c r="AH24" s="48" t="s">
        <v>120</v>
      </c>
      <c r="AI24" s="197"/>
      <c r="AJ24" s="197"/>
      <c r="AK24" s="38"/>
      <c r="AL24" s="2"/>
      <c r="AM24" s="2"/>
      <c r="AN24" s="2"/>
    </row>
    <row r="25" spans="1:40" ht="11.25" customHeight="1" x14ac:dyDescent="0.2">
      <c r="A25" s="4"/>
      <c r="B25" s="202"/>
      <c r="C25" s="202"/>
      <c r="D25" s="112" t="s">
        <v>85</v>
      </c>
      <c r="E25" s="113"/>
      <c r="F25" s="113"/>
      <c r="G25" s="113"/>
      <c r="H25" s="113"/>
      <c r="I25" s="113"/>
      <c r="J25" s="114"/>
      <c r="K25" s="115" t="s">
        <v>31</v>
      </c>
      <c r="L25" s="115"/>
      <c r="M25" s="115"/>
      <c r="N25" s="115"/>
      <c r="O25" s="115"/>
      <c r="P25" s="116" t="s">
        <v>86</v>
      </c>
      <c r="Q25" s="116"/>
      <c r="R25" s="116"/>
      <c r="S25" s="116"/>
      <c r="T25" s="116"/>
      <c r="U25" s="117">
        <v>136</v>
      </c>
      <c r="V25" s="117"/>
      <c r="W25" s="117"/>
      <c r="X25" s="118"/>
      <c r="Y25" s="48" t="s">
        <v>120</v>
      </c>
      <c r="Z25" s="119">
        <v>27</v>
      </c>
      <c r="AA25" s="120"/>
      <c r="AB25" s="120"/>
      <c r="AC25" s="48" t="s">
        <v>120</v>
      </c>
      <c r="AD25" s="121">
        <v>163</v>
      </c>
      <c r="AE25" s="121"/>
      <c r="AF25" s="121"/>
      <c r="AG25" s="119"/>
      <c r="AH25" s="48" t="s">
        <v>120</v>
      </c>
      <c r="AI25" s="197"/>
      <c r="AJ25" s="197"/>
      <c r="AK25" s="38"/>
      <c r="AL25" s="2"/>
      <c r="AM25" s="2"/>
    </row>
    <row r="26" spans="1:40" ht="11.25" customHeight="1" x14ac:dyDescent="0.2">
      <c r="A26" s="4"/>
      <c r="B26" s="202"/>
      <c r="C26" s="202"/>
      <c r="D26" s="112" t="s">
        <v>52</v>
      </c>
      <c r="E26" s="113"/>
      <c r="F26" s="113"/>
      <c r="G26" s="113"/>
      <c r="H26" s="113"/>
      <c r="I26" s="113"/>
      <c r="J26" s="114"/>
      <c r="K26" s="115" t="s">
        <v>31</v>
      </c>
      <c r="L26" s="115"/>
      <c r="M26" s="115"/>
      <c r="N26" s="115"/>
      <c r="O26" s="115"/>
      <c r="P26" s="116" t="s">
        <v>33</v>
      </c>
      <c r="Q26" s="116"/>
      <c r="R26" s="116"/>
      <c r="S26" s="116"/>
      <c r="T26" s="116"/>
      <c r="U26" s="117">
        <v>136</v>
      </c>
      <c r="V26" s="117"/>
      <c r="W26" s="117"/>
      <c r="X26" s="118"/>
      <c r="Y26" s="48" t="s">
        <v>120</v>
      </c>
      <c r="Z26" s="119">
        <v>58</v>
      </c>
      <c r="AA26" s="120"/>
      <c r="AB26" s="120"/>
      <c r="AC26" s="48" t="s">
        <v>120</v>
      </c>
      <c r="AD26" s="121">
        <v>163</v>
      </c>
      <c r="AE26" s="121"/>
      <c r="AF26" s="121"/>
      <c r="AG26" s="119"/>
      <c r="AH26" s="48" t="s">
        <v>120</v>
      </c>
      <c r="AI26" s="197"/>
      <c r="AJ26" s="197"/>
      <c r="AK26" s="38"/>
      <c r="AL26" s="2"/>
      <c r="AM26" s="2"/>
    </row>
    <row r="27" spans="1:40" ht="11.25" customHeight="1" x14ac:dyDescent="0.2">
      <c r="A27" s="4"/>
      <c r="B27" s="202"/>
      <c r="C27" s="202"/>
      <c r="D27" s="112" t="s">
        <v>32</v>
      </c>
      <c r="E27" s="113"/>
      <c r="F27" s="113"/>
      <c r="G27" s="113"/>
      <c r="H27" s="113"/>
      <c r="I27" s="113"/>
      <c r="J27" s="114"/>
      <c r="K27" s="115" t="s">
        <v>31</v>
      </c>
      <c r="L27" s="115"/>
      <c r="M27" s="115"/>
      <c r="N27" s="115"/>
      <c r="O27" s="115"/>
      <c r="P27" s="116" t="s">
        <v>33</v>
      </c>
      <c r="Q27" s="116"/>
      <c r="R27" s="116"/>
      <c r="S27" s="116"/>
      <c r="T27" s="116"/>
      <c r="U27" s="117">
        <v>276</v>
      </c>
      <c r="V27" s="117"/>
      <c r="W27" s="117"/>
      <c r="X27" s="118"/>
      <c r="Y27" s="48" t="s">
        <v>120</v>
      </c>
      <c r="Z27" s="119">
        <v>55</v>
      </c>
      <c r="AA27" s="120"/>
      <c r="AB27" s="120"/>
      <c r="AC27" s="48" t="s">
        <v>120</v>
      </c>
      <c r="AD27" s="121">
        <v>331</v>
      </c>
      <c r="AE27" s="121"/>
      <c r="AF27" s="121"/>
      <c r="AG27" s="119"/>
      <c r="AH27" s="48" t="s">
        <v>120</v>
      </c>
      <c r="AI27" s="197"/>
      <c r="AJ27" s="197"/>
      <c r="AK27" s="38"/>
      <c r="AL27" s="2"/>
      <c r="AM27" s="2"/>
    </row>
    <row r="28" spans="1:40" ht="11.25" customHeight="1" x14ac:dyDescent="0.2">
      <c r="A28" s="4"/>
      <c r="B28" s="202"/>
      <c r="C28" s="202"/>
      <c r="D28" s="112" t="s">
        <v>4</v>
      </c>
      <c r="E28" s="113"/>
      <c r="F28" s="113"/>
      <c r="G28" s="113"/>
      <c r="H28" s="113"/>
      <c r="I28" s="113"/>
      <c r="J28" s="114"/>
      <c r="K28" s="115" t="s">
        <v>31</v>
      </c>
      <c r="L28" s="115"/>
      <c r="M28" s="115"/>
      <c r="N28" s="115"/>
      <c r="O28" s="115"/>
      <c r="P28" s="116" t="s">
        <v>35</v>
      </c>
      <c r="Q28" s="116"/>
      <c r="R28" s="116"/>
      <c r="S28" s="116"/>
      <c r="T28" s="116"/>
      <c r="U28" s="117">
        <v>192</v>
      </c>
      <c r="V28" s="117"/>
      <c r="W28" s="117"/>
      <c r="X28" s="118"/>
      <c r="Y28" s="48" t="s">
        <v>120</v>
      </c>
      <c r="Z28" s="119">
        <v>38</v>
      </c>
      <c r="AA28" s="120"/>
      <c r="AB28" s="120"/>
      <c r="AC28" s="48" t="s">
        <v>120</v>
      </c>
      <c r="AD28" s="121">
        <v>230</v>
      </c>
      <c r="AE28" s="121"/>
      <c r="AF28" s="121"/>
      <c r="AG28" s="119"/>
      <c r="AH28" s="48" t="s">
        <v>120</v>
      </c>
      <c r="AI28" s="197"/>
      <c r="AJ28" s="197"/>
      <c r="AK28" s="38"/>
      <c r="AL28" s="2"/>
      <c r="AM28" s="2"/>
    </row>
    <row r="29" spans="1:40" ht="11.25" customHeight="1" x14ac:dyDescent="0.2">
      <c r="A29" s="4"/>
      <c r="B29" s="202"/>
      <c r="C29" s="202"/>
      <c r="D29" s="112" t="s">
        <v>143</v>
      </c>
      <c r="E29" s="113"/>
      <c r="F29" s="113"/>
      <c r="G29" s="113"/>
      <c r="H29" s="113"/>
      <c r="I29" s="113"/>
      <c r="J29" s="114"/>
      <c r="K29" s="115" t="s">
        <v>64</v>
      </c>
      <c r="L29" s="115"/>
      <c r="M29" s="115"/>
      <c r="N29" s="115"/>
      <c r="O29" s="115"/>
      <c r="P29" s="116" t="s">
        <v>144</v>
      </c>
      <c r="Q29" s="116"/>
      <c r="R29" s="116"/>
      <c r="S29" s="116"/>
      <c r="T29" s="116"/>
      <c r="U29" s="117">
        <v>53</v>
      </c>
      <c r="V29" s="117"/>
      <c r="W29" s="117"/>
      <c r="X29" s="118"/>
      <c r="Y29" s="48" t="s">
        <v>120</v>
      </c>
      <c r="Z29" s="119">
        <v>11</v>
      </c>
      <c r="AA29" s="120"/>
      <c r="AB29" s="120"/>
      <c r="AC29" s="48" t="s">
        <v>120</v>
      </c>
      <c r="AD29" s="121">
        <v>64</v>
      </c>
      <c r="AE29" s="121"/>
      <c r="AF29" s="121"/>
      <c r="AG29" s="119"/>
      <c r="AH29" s="48" t="s">
        <v>120</v>
      </c>
      <c r="AI29" s="202"/>
      <c r="AJ29" s="202"/>
      <c r="AK29" s="38"/>
      <c r="AL29" s="2"/>
      <c r="AM29" s="2"/>
    </row>
    <row r="30" spans="1:40" ht="11.25" customHeight="1" x14ac:dyDescent="0.2">
      <c r="A30" s="4"/>
      <c r="B30" s="202"/>
      <c r="C30" s="202"/>
      <c r="D30" s="197"/>
      <c r="E30" s="197"/>
      <c r="F30" s="197"/>
      <c r="G30" s="197"/>
      <c r="H30" s="202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7"/>
      <c r="T30" s="197"/>
      <c r="U30" s="197"/>
      <c r="V30" s="197"/>
      <c r="W30" s="197"/>
      <c r="X30" s="197"/>
      <c r="Y30" s="197"/>
      <c r="Z30" s="197"/>
      <c r="AA30" s="197"/>
      <c r="AB30" s="197"/>
      <c r="AC30" s="197"/>
      <c r="AD30" s="197"/>
      <c r="AE30" s="197"/>
      <c r="AF30" s="197"/>
      <c r="AG30" s="197"/>
      <c r="AH30" s="197"/>
      <c r="AI30" s="202"/>
      <c r="AJ30" s="202"/>
      <c r="AK30" s="38"/>
      <c r="AL30" s="2"/>
      <c r="AM30" s="2"/>
    </row>
    <row r="31" spans="1:40" ht="11.25" customHeight="1" x14ac:dyDescent="0.2">
      <c r="A31" s="4"/>
      <c r="B31" s="202"/>
      <c r="C31" s="202"/>
      <c r="D31" s="197"/>
      <c r="E31" s="197"/>
      <c r="F31" s="197"/>
      <c r="G31" s="197"/>
      <c r="H31" s="197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197"/>
      <c r="T31" s="197"/>
      <c r="U31" s="197"/>
      <c r="V31" s="197"/>
      <c r="W31" s="197"/>
      <c r="X31" s="197"/>
      <c r="Y31" s="197"/>
      <c r="Z31" s="197"/>
      <c r="AA31" s="197"/>
      <c r="AB31" s="197"/>
      <c r="AC31" s="197"/>
      <c r="AD31" s="197"/>
      <c r="AE31" s="197"/>
      <c r="AF31" s="197"/>
      <c r="AG31" s="197"/>
      <c r="AH31" s="197"/>
      <c r="AI31" s="202"/>
      <c r="AJ31" s="202"/>
      <c r="AK31" s="38"/>
      <c r="AL31" s="2"/>
      <c r="AM31" s="2"/>
    </row>
    <row r="32" spans="1:40" ht="11.25" customHeight="1" x14ac:dyDescent="0.2">
      <c r="A32" s="4"/>
      <c r="B32" s="196"/>
      <c r="C32" s="197"/>
      <c r="D32" s="197"/>
      <c r="E32" s="197"/>
      <c r="F32" s="197"/>
      <c r="G32" s="197"/>
      <c r="H32" s="202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7"/>
      <c r="T32" s="197"/>
      <c r="U32" s="197"/>
      <c r="V32" s="197"/>
      <c r="W32" s="197"/>
      <c r="X32" s="197"/>
      <c r="Y32" s="197"/>
      <c r="Z32" s="197"/>
      <c r="AA32" s="197"/>
      <c r="AB32" s="197"/>
      <c r="AC32" s="197"/>
      <c r="AD32" s="197"/>
      <c r="AE32" s="197"/>
      <c r="AF32" s="197"/>
      <c r="AG32" s="197"/>
      <c r="AH32" s="197"/>
      <c r="AI32" s="202"/>
      <c r="AJ32" s="202"/>
      <c r="AK32" s="38"/>
      <c r="AL32" s="2"/>
      <c r="AM32" s="2"/>
    </row>
    <row r="33" spans="1:40" ht="11.25" customHeight="1" x14ac:dyDescent="0.2">
      <c r="A33" s="4"/>
      <c r="B33" s="196"/>
      <c r="C33" s="197"/>
      <c r="D33" s="197"/>
      <c r="E33" s="197"/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7"/>
      <c r="T33" s="197"/>
      <c r="U33" s="197"/>
      <c r="V33" s="197"/>
      <c r="W33" s="197"/>
      <c r="X33" s="197"/>
      <c r="Y33" s="197"/>
      <c r="Z33" s="197"/>
      <c r="AA33" s="197"/>
      <c r="AB33" s="197"/>
      <c r="AC33" s="197"/>
      <c r="AD33" s="197"/>
      <c r="AE33" s="197"/>
      <c r="AF33" s="197"/>
      <c r="AG33" s="197"/>
      <c r="AH33" s="197"/>
      <c r="AI33" s="202"/>
      <c r="AJ33" s="202"/>
      <c r="AK33" s="38"/>
      <c r="AL33" s="2"/>
      <c r="AM33" s="2"/>
    </row>
    <row r="34" spans="1:40" ht="11.25" customHeight="1" x14ac:dyDescent="0.2">
      <c r="A34" s="4"/>
      <c r="B34" s="196"/>
      <c r="C34" s="197"/>
      <c r="D34" s="197"/>
      <c r="E34" s="197"/>
      <c r="F34" s="197"/>
      <c r="G34" s="197"/>
      <c r="H34" s="197"/>
      <c r="I34" s="197"/>
      <c r="J34" s="197"/>
      <c r="K34" s="197"/>
      <c r="L34" s="197"/>
      <c r="M34" s="197"/>
      <c r="N34" s="197"/>
      <c r="O34" s="197"/>
      <c r="P34" s="197"/>
      <c r="Q34" s="197"/>
      <c r="R34" s="197"/>
      <c r="S34" s="197"/>
      <c r="T34" s="197"/>
      <c r="U34" s="197"/>
      <c r="V34" s="197"/>
      <c r="W34" s="197"/>
      <c r="X34" s="197"/>
      <c r="Y34" s="197"/>
      <c r="Z34" s="197"/>
      <c r="AA34" s="197"/>
      <c r="AB34" s="197"/>
      <c r="AC34" s="197"/>
      <c r="AD34" s="197"/>
      <c r="AE34" s="197"/>
      <c r="AF34" s="197"/>
      <c r="AG34" s="197"/>
      <c r="AH34" s="197"/>
      <c r="AI34" s="202"/>
      <c r="AJ34" s="202"/>
      <c r="AK34" s="38"/>
      <c r="AL34" s="2"/>
      <c r="AM34" s="2"/>
    </row>
    <row r="35" spans="1:40" ht="11.25" customHeight="1" x14ac:dyDescent="0.2">
      <c r="A35" s="4"/>
      <c r="B35" s="196"/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97"/>
      <c r="Q35" s="197"/>
      <c r="R35" s="197"/>
      <c r="S35" s="197"/>
      <c r="T35" s="197"/>
      <c r="U35" s="197"/>
      <c r="V35" s="197"/>
      <c r="W35" s="197"/>
      <c r="X35" s="197"/>
      <c r="Y35" s="197"/>
      <c r="Z35" s="197"/>
      <c r="AA35" s="197"/>
      <c r="AB35" s="197"/>
      <c r="AC35" s="197"/>
      <c r="AD35" s="197"/>
      <c r="AE35" s="197"/>
      <c r="AF35" s="197"/>
      <c r="AG35" s="197"/>
      <c r="AH35" s="197"/>
      <c r="AI35" s="202"/>
      <c r="AJ35" s="202"/>
      <c r="AK35" s="38"/>
      <c r="AL35" s="2"/>
      <c r="AM35" s="2"/>
    </row>
    <row r="36" spans="1:40" ht="11.25" customHeight="1" x14ac:dyDescent="0.2">
      <c r="A36" s="4"/>
      <c r="B36" s="196"/>
      <c r="C36" s="201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1"/>
      <c r="U36" s="201"/>
      <c r="V36" s="201"/>
      <c r="W36" s="201"/>
      <c r="X36" s="201"/>
      <c r="Y36" s="201"/>
      <c r="Z36" s="201"/>
      <c r="AA36" s="201"/>
      <c r="AB36" s="201"/>
      <c r="AC36" s="201"/>
      <c r="AD36" s="201"/>
      <c r="AE36" s="201"/>
      <c r="AF36" s="201"/>
      <c r="AG36" s="201"/>
      <c r="AH36" s="201"/>
      <c r="AI36" s="201"/>
      <c r="AJ36" s="201"/>
      <c r="AK36" s="44"/>
      <c r="AL36" s="2"/>
      <c r="AM36" s="2"/>
    </row>
    <row r="37" spans="1:40" ht="11.25" customHeight="1" x14ac:dyDescent="0.2">
      <c r="A37" s="4"/>
      <c r="B37" s="196"/>
      <c r="C37" s="201"/>
      <c r="D37" s="201"/>
      <c r="E37" s="201"/>
      <c r="F37" s="201"/>
      <c r="G37" s="201"/>
      <c r="H37" s="201"/>
      <c r="I37" s="201"/>
      <c r="J37" s="201"/>
      <c r="K37" s="201"/>
      <c r="L37" s="201"/>
      <c r="M37" s="201"/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1"/>
      <c r="AA37" s="201"/>
      <c r="AB37" s="201"/>
      <c r="AC37" s="201"/>
      <c r="AD37" s="201"/>
      <c r="AE37" s="201"/>
      <c r="AF37" s="201"/>
      <c r="AG37" s="201"/>
      <c r="AH37" s="201"/>
      <c r="AI37" s="201"/>
      <c r="AJ37" s="201"/>
      <c r="AK37" s="44"/>
      <c r="AL37" s="2"/>
      <c r="AM37" s="2"/>
    </row>
    <row r="38" spans="1:40" ht="11.25" customHeight="1" x14ac:dyDescent="0.2">
      <c r="A38" s="4"/>
      <c r="B38" s="196"/>
      <c r="C38" s="197"/>
      <c r="D38" s="197"/>
      <c r="E38" s="197"/>
      <c r="F38" s="197"/>
      <c r="G38" s="197"/>
      <c r="H38" s="197"/>
      <c r="I38" s="197"/>
      <c r="J38" s="197"/>
      <c r="K38" s="197"/>
      <c r="L38" s="197"/>
      <c r="M38" s="197"/>
      <c r="N38" s="197"/>
      <c r="O38" s="197"/>
      <c r="P38" s="197"/>
      <c r="Q38" s="197"/>
      <c r="R38" s="197"/>
      <c r="S38" s="197"/>
      <c r="T38" s="197"/>
      <c r="U38" s="197"/>
      <c r="V38" s="197"/>
      <c r="W38" s="197"/>
      <c r="X38" s="197"/>
      <c r="Y38" s="197"/>
      <c r="Z38" s="197"/>
      <c r="AA38" s="197"/>
      <c r="AB38" s="197"/>
      <c r="AC38" s="197"/>
      <c r="AD38" s="197"/>
      <c r="AE38" s="197"/>
      <c r="AF38" s="197"/>
      <c r="AG38" s="197"/>
      <c r="AH38" s="197"/>
      <c r="AI38" s="202"/>
      <c r="AJ38" s="202"/>
      <c r="AK38" s="38"/>
      <c r="AL38" s="2"/>
      <c r="AM38" s="2"/>
    </row>
    <row r="39" spans="1:40" ht="11.25" customHeight="1" x14ac:dyDescent="0.2">
      <c r="A39" s="4"/>
      <c r="B39" s="203"/>
      <c r="C39" s="197"/>
      <c r="D39" s="197"/>
      <c r="E39" s="197"/>
      <c r="F39" s="197"/>
      <c r="G39" s="197"/>
      <c r="H39" s="197"/>
      <c r="I39" s="197"/>
      <c r="J39" s="197"/>
      <c r="K39" s="197"/>
      <c r="L39" s="197"/>
      <c r="M39" s="197"/>
      <c r="N39" s="197"/>
      <c r="O39" s="197"/>
      <c r="P39" s="197"/>
      <c r="Q39" s="197"/>
      <c r="R39" s="197"/>
      <c r="S39" s="197"/>
      <c r="T39" s="197"/>
      <c r="U39" s="197"/>
      <c r="V39" s="197"/>
      <c r="W39" s="197"/>
      <c r="X39" s="197"/>
      <c r="Y39" s="197"/>
      <c r="Z39" s="197"/>
      <c r="AA39" s="197"/>
      <c r="AB39" s="197"/>
      <c r="AC39" s="197"/>
      <c r="AD39" s="197"/>
      <c r="AE39" s="197"/>
      <c r="AF39" s="197"/>
      <c r="AG39" s="197"/>
      <c r="AH39" s="197"/>
      <c r="AI39" s="202"/>
      <c r="AJ39" s="202"/>
      <c r="AK39" s="38"/>
      <c r="AL39" s="2"/>
      <c r="AM39" s="2"/>
    </row>
    <row r="40" spans="1:40" ht="11.25" customHeight="1" x14ac:dyDescent="0.2">
      <c r="A40" s="4"/>
      <c r="B40" s="203"/>
      <c r="C40" s="197"/>
      <c r="D40" s="202"/>
      <c r="E40" s="197"/>
      <c r="F40" s="197"/>
      <c r="G40" s="197"/>
      <c r="H40" s="197"/>
      <c r="I40" s="197"/>
      <c r="J40" s="197"/>
      <c r="K40" s="197"/>
      <c r="L40" s="197"/>
      <c r="M40" s="197"/>
      <c r="N40" s="197"/>
      <c r="O40" s="197"/>
      <c r="P40" s="197"/>
      <c r="Q40" s="197"/>
      <c r="R40" s="197"/>
      <c r="S40" s="197"/>
      <c r="T40" s="197"/>
      <c r="U40" s="197"/>
      <c r="V40" s="197"/>
      <c r="W40" s="197"/>
      <c r="X40" s="197"/>
      <c r="Y40" s="197"/>
      <c r="Z40" s="197"/>
      <c r="AA40" s="197"/>
      <c r="AB40" s="197"/>
      <c r="AC40" s="197"/>
      <c r="AD40" s="197"/>
      <c r="AE40" s="197"/>
      <c r="AF40" s="197"/>
      <c r="AG40" s="197"/>
      <c r="AH40" s="197"/>
      <c r="AI40" s="197"/>
      <c r="AJ40" s="197"/>
      <c r="AK40" s="38"/>
      <c r="AL40" s="2"/>
      <c r="AM40" s="2"/>
    </row>
    <row r="41" spans="1:40" ht="11.25" customHeight="1" x14ac:dyDescent="0.2">
      <c r="A41" s="4"/>
      <c r="B41" s="196"/>
      <c r="C41" s="201"/>
      <c r="D41" s="201"/>
      <c r="E41" s="201"/>
      <c r="F41" s="201"/>
      <c r="G41" s="201"/>
      <c r="H41" s="201"/>
      <c r="I41" s="201"/>
      <c r="J41" s="201"/>
      <c r="K41" s="201"/>
      <c r="L41" s="201"/>
      <c r="M41" s="201"/>
      <c r="N41" s="201"/>
      <c r="O41" s="201"/>
      <c r="P41" s="201"/>
      <c r="Q41" s="201"/>
      <c r="R41" s="201"/>
      <c r="S41" s="201"/>
      <c r="T41" s="201"/>
      <c r="U41" s="201"/>
      <c r="V41" s="201"/>
      <c r="W41" s="201"/>
      <c r="X41" s="201"/>
      <c r="Y41" s="201"/>
      <c r="Z41" s="201"/>
      <c r="AA41" s="201"/>
      <c r="AB41" s="201"/>
      <c r="AC41" s="201"/>
      <c r="AD41" s="201"/>
      <c r="AE41" s="201"/>
      <c r="AF41" s="201"/>
      <c r="AG41" s="201"/>
      <c r="AH41" s="201"/>
      <c r="AI41" s="201"/>
      <c r="AJ41" s="201"/>
      <c r="AK41" s="38"/>
      <c r="AL41" s="2"/>
      <c r="AM41" s="2"/>
    </row>
    <row r="42" spans="1:40" ht="11.25" customHeight="1" x14ac:dyDescent="0.2">
      <c r="A42" s="4"/>
      <c r="B42" s="202"/>
      <c r="C42" s="201"/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  <c r="Y42" s="201"/>
      <c r="Z42" s="201"/>
      <c r="AA42" s="201"/>
      <c r="AB42" s="201"/>
      <c r="AC42" s="201"/>
      <c r="AD42" s="201"/>
      <c r="AE42" s="201"/>
      <c r="AF42" s="201"/>
      <c r="AG42" s="201"/>
      <c r="AH42" s="201"/>
      <c r="AI42" s="201"/>
      <c r="AJ42" s="201"/>
      <c r="AK42" s="38"/>
      <c r="AL42" s="2"/>
      <c r="AM42" s="2"/>
    </row>
    <row r="43" spans="1:40" ht="11.25" customHeight="1" x14ac:dyDescent="0.2">
      <c r="A43" s="4"/>
      <c r="B43" s="196" t="s">
        <v>1</v>
      </c>
      <c r="C43" s="197"/>
      <c r="D43" s="197"/>
      <c r="E43" s="197"/>
      <c r="F43" s="197"/>
      <c r="G43" s="197"/>
      <c r="H43" s="197"/>
      <c r="I43" s="197"/>
      <c r="J43" s="197"/>
      <c r="K43" s="197"/>
      <c r="L43" s="197"/>
      <c r="M43" s="197"/>
      <c r="N43" s="197"/>
      <c r="O43" s="197"/>
      <c r="P43" s="197"/>
      <c r="Q43" s="197"/>
      <c r="R43" s="197"/>
      <c r="S43" s="197"/>
      <c r="T43" s="197"/>
      <c r="U43" s="197"/>
      <c r="V43" s="197"/>
      <c r="W43" s="197"/>
      <c r="X43" s="197"/>
      <c r="Y43" s="197"/>
      <c r="Z43" s="197"/>
      <c r="AA43" s="197"/>
      <c r="AB43" s="197"/>
      <c r="AC43" s="197"/>
      <c r="AD43" s="197"/>
      <c r="AE43" s="197"/>
      <c r="AF43" s="197"/>
      <c r="AG43" s="197"/>
      <c r="AH43" s="197"/>
      <c r="AI43" s="197"/>
      <c r="AJ43" s="197"/>
      <c r="AK43" s="38"/>
      <c r="AL43" s="2"/>
      <c r="AM43" s="2"/>
      <c r="AN43" s="2"/>
    </row>
    <row r="44" spans="1:40" ht="11.25" customHeight="1" x14ac:dyDescent="0.2">
      <c r="A44" s="4"/>
      <c r="B44" s="204"/>
      <c r="C44" s="197"/>
      <c r="D44" s="204"/>
      <c r="E44" s="204"/>
      <c r="F44" s="204"/>
      <c r="G44" s="204"/>
      <c r="H44" s="204"/>
      <c r="I44" s="204"/>
      <c r="J44" s="204"/>
      <c r="K44" s="204"/>
      <c r="L44" s="197"/>
      <c r="M44" s="197"/>
      <c r="N44" s="197"/>
      <c r="O44" s="197"/>
      <c r="P44" s="197"/>
      <c r="Q44" s="197"/>
      <c r="R44" s="197"/>
      <c r="S44" s="197"/>
      <c r="T44" s="197"/>
      <c r="U44" s="197"/>
      <c r="V44" s="197"/>
      <c r="W44" s="197"/>
      <c r="X44" s="197"/>
      <c r="Y44" s="197"/>
      <c r="Z44" s="197"/>
      <c r="AA44" s="197"/>
      <c r="AB44" s="197"/>
      <c r="AC44" s="197"/>
      <c r="AD44" s="197"/>
      <c r="AE44" s="197"/>
      <c r="AF44" s="197"/>
      <c r="AG44" s="197"/>
      <c r="AH44" s="197"/>
      <c r="AI44" s="197"/>
      <c r="AJ44" s="197"/>
      <c r="AK44" s="38"/>
      <c r="AL44" s="2"/>
      <c r="AM44" s="2"/>
      <c r="AN44" s="2"/>
    </row>
    <row r="45" spans="1:40" ht="11.25" customHeight="1" x14ac:dyDescent="0.2">
      <c r="A45" s="4"/>
      <c r="B45" s="197" t="s">
        <v>2</v>
      </c>
      <c r="C45" s="197" t="s">
        <v>126</v>
      </c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/>
      <c r="P45" s="204"/>
      <c r="Q45" s="204"/>
      <c r="R45" s="202"/>
      <c r="S45" s="204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38"/>
      <c r="AL45" s="2"/>
      <c r="AM45" s="2"/>
      <c r="AN45" s="2"/>
    </row>
    <row r="46" spans="1:40" ht="11.25" customHeight="1" x14ac:dyDescent="0.2">
      <c r="A46" s="4"/>
      <c r="B46" s="197"/>
      <c r="C46" s="197"/>
      <c r="D46" s="204"/>
      <c r="E46" s="204"/>
      <c r="F46" s="204"/>
      <c r="G46" s="204"/>
      <c r="H46" s="204"/>
      <c r="I46" s="204"/>
      <c r="J46" s="204"/>
      <c r="K46" s="204"/>
      <c r="L46" s="204"/>
      <c r="M46" s="204"/>
      <c r="N46" s="204"/>
      <c r="O46" s="204"/>
      <c r="P46" s="204"/>
      <c r="Q46" s="204"/>
      <c r="R46" s="202"/>
      <c r="S46" s="204"/>
      <c r="T46" s="205"/>
      <c r="U46" s="205"/>
      <c r="V46" s="205"/>
      <c r="W46" s="205"/>
      <c r="X46" s="205"/>
      <c r="Y46" s="197"/>
      <c r="Z46" s="197"/>
      <c r="AA46" s="197"/>
      <c r="AB46" s="197"/>
      <c r="AC46" s="197"/>
      <c r="AD46" s="197"/>
      <c r="AE46" s="197"/>
      <c r="AF46" s="197"/>
      <c r="AG46" s="197"/>
      <c r="AH46" s="197"/>
      <c r="AI46" s="197"/>
      <c r="AJ46" s="197"/>
      <c r="AK46" s="38"/>
      <c r="AL46" s="2"/>
      <c r="AM46" s="2"/>
      <c r="AN46" s="2"/>
    </row>
    <row r="47" spans="1:40" ht="11.25" customHeight="1" x14ac:dyDescent="0.2">
      <c r="A47" s="4"/>
      <c r="B47" s="204"/>
      <c r="C47" s="204"/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2"/>
      <c r="S47" s="204"/>
      <c r="T47" s="197"/>
      <c r="U47" s="197"/>
      <c r="V47" s="197"/>
      <c r="W47" s="197"/>
      <c r="X47" s="197"/>
      <c r="Y47" s="197"/>
      <c r="Z47" s="197"/>
      <c r="AA47" s="197"/>
      <c r="AB47" s="197"/>
      <c r="AC47" s="197"/>
      <c r="AD47" s="197"/>
      <c r="AE47" s="197"/>
      <c r="AF47" s="197"/>
      <c r="AG47" s="197"/>
      <c r="AH47" s="197"/>
      <c r="AI47" s="197"/>
      <c r="AJ47" s="197"/>
      <c r="AK47" s="38"/>
      <c r="AL47" s="2"/>
      <c r="AM47" s="2"/>
      <c r="AN47" s="2"/>
    </row>
    <row r="48" spans="1:40" ht="11.25" customHeight="1" x14ac:dyDescent="0.2">
      <c r="A48" s="4"/>
      <c r="B48" s="204"/>
      <c r="C48" s="197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2"/>
      <c r="S48" s="204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197"/>
      <c r="AK48" s="38"/>
      <c r="AL48" s="2"/>
      <c r="AM48" s="2"/>
      <c r="AN48" s="2"/>
    </row>
    <row r="49" spans="1:40" ht="11.25" customHeight="1" x14ac:dyDescent="0.2">
      <c r="A49" s="4"/>
      <c r="B49" s="197"/>
      <c r="C49" s="206"/>
      <c r="D49" s="206"/>
      <c r="E49" s="206"/>
      <c r="F49" s="206"/>
      <c r="G49" s="206"/>
      <c r="H49" s="206"/>
      <c r="I49" s="206"/>
      <c r="J49" s="206"/>
      <c r="K49" s="206"/>
      <c r="L49" s="206"/>
      <c r="M49" s="206"/>
      <c r="N49" s="206"/>
      <c r="O49" s="206"/>
      <c r="P49" s="206"/>
      <c r="Q49" s="206"/>
      <c r="R49" s="206"/>
      <c r="S49" s="206"/>
      <c r="T49" s="206"/>
      <c r="U49" s="206"/>
      <c r="V49" s="206"/>
      <c r="W49" s="206"/>
      <c r="X49" s="206"/>
      <c r="Y49" s="206"/>
      <c r="Z49" s="206"/>
      <c r="AA49" s="206"/>
      <c r="AB49" s="206"/>
      <c r="AC49" s="206"/>
      <c r="AD49" s="206"/>
      <c r="AE49" s="206"/>
      <c r="AF49" s="206"/>
      <c r="AG49" s="206"/>
      <c r="AH49" s="206"/>
      <c r="AI49" s="206"/>
      <c r="AJ49" s="206"/>
      <c r="AK49" s="38"/>
      <c r="AL49" s="2"/>
      <c r="AM49" s="2"/>
      <c r="AN49" s="2"/>
    </row>
    <row r="50" spans="1:40" ht="11.25" customHeight="1" x14ac:dyDescent="0.2">
      <c r="A50" s="4"/>
      <c r="B50" s="197"/>
      <c r="C50" s="206"/>
      <c r="D50" s="206"/>
      <c r="E50" s="206"/>
      <c r="F50" s="206"/>
      <c r="G50" s="206"/>
      <c r="H50" s="206"/>
      <c r="I50" s="206"/>
      <c r="J50" s="206"/>
      <c r="K50" s="206"/>
      <c r="L50" s="206"/>
      <c r="M50" s="206"/>
      <c r="N50" s="206"/>
      <c r="O50" s="206"/>
      <c r="P50" s="206"/>
      <c r="Q50" s="206"/>
      <c r="R50" s="206"/>
      <c r="S50" s="206"/>
      <c r="T50" s="206"/>
      <c r="U50" s="206"/>
      <c r="V50" s="206"/>
      <c r="W50" s="206"/>
      <c r="X50" s="206"/>
      <c r="Y50" s="206"/>
      <c r="Z50" s="206"/>
      <c r="AA50" s="206"/>
      <c r="AB50" s="206"/>
      <c r="AC50" s="206"/>
      <c r="AD50" s="206"/>
      <c r="AE50" s="206"/>
      <c r="AF50" s="206"/>
      <c r="AG50" s="206"/>
      <c r="AH50" s="206"/>
      <c r="AI50" s="206"/>
      <c r="AJ50" s="206"/>
      <c r="AK50" s="38"/>
      <c r="AL50" s="2"/>
      <c r="AM50" s="2"/>
      <c r="AN50" s="2"/>
    </row>
    <row r="51" spans="1:40" ht="11.25" customHeight="1" x14ac:dyDescent="0.2">
      <c r="A51" s="4"/>
      <c r="B51" s="197"/>
      <c r="C51" s="204"/>
      <c r="D51" s="204"/>
      <c r="E51" s="204"/>
      <c r="F51" s="204"/>
      <c r="G51" s="204"/>
      <c r="H51" s="204"/>
      <c r="I51" s="204"/>
      <c r="J51" s="204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204"/>
      <c r="AA51" s="204"/>
      <c r="AB51" s="204"/>
      <c r="AC51" s="204"/>
      <c r="AD51" s="204"/>
      <c r="AE51" s="204"/>
      <c r="AF51" s="204"/>
      <c r="AG51" s="204"/>
      <c r="AH51" s="204"/>
      <c r="AI51" s="204"/>
      <c r="AJ51" s="204"/>
      <c r="AK51" s="38"/>
      <c r="AL51" s="2"/>
      <c r="AM51" s="2"/>
      <c r="AN51" s="2"/>
    </row>
    <row r="52" spans="1:40" ht="11.25" customHeight="1" x14ac:dyDescent="0.2">
      <c r="A52" s="4"/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7"/>
      <c r="AH52" s="197"/>
      <c r="AI52" s="197"/>
      <c r="AJ52" s="197"/>
      <c r="AK52" s="38"/>
      <c r="AL52" s="2"/>
      <c r="AM52" s="2"/>
    </row>
    <row r="53" spans="1:40" ht="11.25" customHeight="1" x14ac:dyDescent="0.2">
      <c r="A53" s="4"/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7"/>
      <c r="AJ53" s="197"/>
      <c r="AK53" s="38"/>
      <c r="AL53" s="2"/>
      <c r="AM53" s="2"/>
    </row>
    <row r="54" spans="1:40" ht="11.25" customHeight="1" x14ac:dyDescent="0.2">
      <c r="A54" s="4"/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38"/>
      <c r="AL54" s="2"/>
      <c r="AM54" s="2"/>
    </row>
    <row r="55" spans="1:40" ht="11.25" customHeight="1" x14ac:dyDescent="0.2">
      <c r="A55" s="4"/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38"/>
      <c r="AL55" s="2"/>
      <c r="AM55" s="2"/>
    </row>
    <row r="56" spans="1:40" ht="11.25" customHeight="1" x14ac:dyDescent="0.2">
      <c r="A56" s="4"/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N56" s="197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  <c r="AD56" s="197"/>
      <c r="AE56" s="197"/>
      <c r="AF56" s="197"/>
      <c r="AG56" s="197"/>
      <c r="AH56" s="197"/>
      <c r="AI56" s="197"/>
      <c r="AJ56" s="197"/>
      <c r="AK56" s="38"/>
      <c r="AL56" s="2"/>
      <c r="AM56" s="2"/>
    </row>
    <row r="57" spans="1:40" ht="11.25" customHeight="1" x14ac:dyDescent="0.2">
      <c r="A57" s="4"/>
      <c r="B57" s="197"/>
      <c r="C57" s="197"/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N57" s="197"/>
      <c r="O57" s="197"/>
      <c r="P57" s="197"/>
      <c r="Q57" s="197"/>
      <c r="R57" s="197"/>
      <c r="S57" s="197"/>
      <c r="T57" s="197"/>
      <c r="U57" s="197"/>
      <c r="V57" s="197"/>
      <c r="W57" s="197"/>
      <c r="X57" s="197"/>
      <c r="Y57" s="197"/>
      <c r="Z57" s="197"/>
      <c r="AA57" s="197"/>
      <c r="AB57" s="197"/>
      <c r="AC57" s="197"/>
      <c r="AD57" s="197"/>
      <c r="AE57" s="197"/>
      <c r="AF57" s="197"/>
      <c r="AG57" s="197"/>
      <c r="AH57" s="197"/>
      <c r="AI57" s="197"/>
      <c r="AJ57" s="197"/>
      <c r="AK57" s="38"/>
      <c r="AL57" s="2"/>
      <c r="AM57" s="2"/>
    </row>
    <row r="58" spans="1:40" ht="11.25" customHeight="1" x14ac:dyDescent="0.2">
      <c r="A58" s="4"/>
      <c r="B58" s="197"/>
      <c r="C58" s="197"/>
      <c r="D58" s="197"/>
      <c r="E58" s="197"/>
      <c r="F58" s="197"/>
      <c r="G58" s="197"/>
      <c r="H58" s="197"/>
      <c r="I58" s="197"/>
      <c r="J58" s="197"/>
      <c r="K58" s="197"/>
      <c r="L58" s="197"/>
      <c r="M58" s="197"/>
      <c r="N58" s="197"/>
      <c r="O58" s="197"/>
      <c r="P58" s="197"/>
      <c r="Q58" s="197"/>
      <c r="R58" s="197"/>
      <c r="S58" s="197"/>
      <c r="T58" s="197"/>
      <c r="U58" s="197"/>
      <c r="V58" s="197"/>
      <c r="W58" s="197"/>
      <c r="X58" s="197"/>
      <c r="Y58" s="197"/>
      <c r="Z58" s="197"/>
      <c r="AA58" s="197"/>
      <c r="AB58" s="197"/>
      <c r="AC58" s="197"/>
      <c r="AD58" s="197"/>
      <c r="AE58" s="197"/>
      <c r="AF58" s="197"/>
      <c r="AG58" s="197"/>
      <c r="AH58" s="197"/>
      <c r="AI58" s="197"/>
      <c r="AJ58" s="197"/>
      <c r="AK58" s="38"/>
      <c r="AL58" s="2"/>
      <c r="AM58" s="2"/>
    </row>
    <row r="59" spans="1:40" ht="11.25" customHeight="1" x14ac:dyDescent="0.2">
      <c r="A59" s="4"/>
      <c r="B59" s="197"/>
      <c r="C59" s="197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197"/>
      <c r="Z59" s="197"/>
      <c r="AA59" s="197"/>
      <c r="AB59" s="197"/>
      <c r="AC59" s="197"/>
      <c r="AD59" s="197"/>
      <c r="AE59" s="197"/>
      <c r="AF59" s="197"/>
      <c r="AG59" s="197"/>
      <c r="AH59" s="197"/>
      <c r="AI59" s="197"/>
      <c r="AJ59" s="197"/>
      <c r="AK59" s="38"/>
      <c r="AL59" s="2"/>
      <c r="AM59" s="2"/>
    </row>
    <row r="60" spans="1:40" ht="11.25" customHeight="1" x14ac:dyDescent="0.2">
      <c r="A60" s="4"/>
      <c r="B60" s="197"/>
      <c r="C60" s="19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N60" s="197"/>
      <c r="O60" s="197"/>
      <c r="P60" s="197"/>
      <c r="Q60" s="197"/>
      <c r="R60" s="197"/>
      <c r="S60" s="197"/>
      <c r="T60" s="197"/>
      <c r="U60" s="197"/>
      <c r="V60" s="197"/>
      <c r="W60" s="197"/>
      <c r="X60" s="197"/>
      <c r="Y60" s="197"/>
      <c r="Z60" s="197"/>
      <c r="AA60" s="197"/>
      <c r="AB60" s="197"/>
      <c r="AC60" s="197"/>
      <c r="AD60" s="197"/>
      <c r="AE60" s="197"/>
      <c r="AF60" s="197"/>
      <c r="AG60" s="197"/>
      <c r="AH60" s="197"/>
      <c r="AI60" s="197"/>
      <c r="AJ60" s="197"/>
      <c r="AK60" s="38"/>
      <c r="AL60" s="2"/>
      <c r="AM60" s="2"/>
    </row>
    <row r="61" spans="1:40" ht="11.25" customHeight="1" x14ac:dyDescent="0.2">
      <c r="A61" s="4"/>
      <c r="B61" s="197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97"/>
      <c r="W61" s="197"/>
      <c r="X61" s="197"/>
      <c r="Y61" s="197"/>
      <c r="Z61" s="197"/>
      <c r="AA61" s="197"/>
      <c r="AB61" s="197"/>
      <c r="AC61" s="197"/>
      <c r="AD61" s="197"/>
      <c r="AE61" s="197"/>
      <c r="AF61" s="197"/>
      <c r="AG61" s="197"/>
      <c r="AH61" s="197"/>
      <c r="AI61" s="197"/>
      <c r="AJ61" s="197"/>
      <c r="AK61" s="38"/>
      <c r="AL61" s="2"/>
      <c r="AM61" s="2"/>
    </row>
    <row r="62" spans="1:40" ht="11.25" customHeight="1" x14ac:dyDescent="0.2">
      <c r="A62" s="4"/>
      <c r="B62" s="197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197"/>
      <c r="AK62" s="38"/>
      <c r="AL62" s="2"/>
      <c r="AM62" s="2"/>
    </row>
    <row r="63" spans="1:40" ht="11.25" customHeight="1" x14ac:dyDescent="0.2">
      <c r="A63" s="207"/>
      <c r="B63" s="208"/>
      <c r="C63" s="208"/>
      <c r="D63" s="208"/>
      <c r="E63" s="208"/>
      <c r="F63" s="208"/>
      <c r="G63" s="208"/>
      <c r="H63" s="208"/>
      <c r="I63" s="208"/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  <c r="AA63" s="208"/>
      <c r="AB63" s="208"/>
      <c r="AC63" s="208"/>
      <c r="AD63" s="208"/>
      <c r="AE63" s="208"/>
      <c r="AF63" s="208"/>
      <c r="AG63" s="208"/>
      <c r="AH63" s="208"/>
      <c r="AI63" s="208"/>
      <c r="AJ63" s="208"/>
      <c r="AK63" s="209"/>
      <c r="AL63" s="2"/>
      <c r="AM63" s="2"/>
    </row>
    <row r="64" spans="1:40" ht="11.2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</row>
    <row r="65" spans="2:39" ht="11.25" customHeight="1" x14ac:dyDescent="0.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</row>
    <row r="66" spans="2:39" ht="11.25" customHeight="1" x14ac:dyDescent="0.2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</row>
    <row r="67" spans="2:39" ht="11.25" customHeight="1" x14ac:dyDescent="0.2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</row>
    <row r="68" spans="2:39" ht="11.25" customHeight="1" x14ac:dyDescent="0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</row>
    <row r="69" spans="2:39" ht="11.25" customHeight="1" x14ac:dyDescent="0.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</row>
    <row r="70" spans="2:39" ht="11.25" customHeight="1" x14ac:dyDescent="0.2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</row>
    <row r="71" spans="2:39" ht="11.25" customHeight="1" x14ac:dyDescent="0.2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</row>
    <row r="72" spans="2:39" ht="11.25" customHeight="1" x14ac:dyDescent="0.2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</row>
    <row r="73" spans="2:39" ht="11.25" customHeight="1" x14ac:dyDescent="0.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</row>
    <row r="74" spans="2:39" ht="11.25" customHeight="1" x14ac:dyDescent="0.2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</row>
    <row r="75" spans="2:39" ht="11.25" customHeight="1" x14ac:dyDescent="0.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</row>
    <row r="76" spans="2:39" ht="11.25" customHeight="1" x14ac:dyDescent="0.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</row>
    <row r="77" spans="2:39" ht="11.25" customHeight="1" x14ac:dyDescent="0.2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</row>
    <row r="78" spans="2:39" ht="11.25" customHeight="1" x14ac:dyDescent="0.2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</row>
    <row r="79" spans="2:39" ht="11.25" customHeight="1" x14ac:dyDescent="0.2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</row>
    <row r="80" spans="2:39" ht="11.25" customHeight="1" x14ac:dyDescent="0.2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</row>
    <row r="81" spans="2:39" ht="11.25" customHeight="1" x14ac:dyDescent="0.2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</row>
    <row r="82" spans="2:39" ht="11.25" customHeight="1" x14ac:dyDescent="0.2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</row>
    <row r="83" spans="2:39" ht="11.25" customHeight="1" x14ac:dyDescent="0.2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</row>
    <row r="84" spans="2:39" ht="11.25" customHeight="1" x14ac:dyDescent="0.2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</row>
    <row r="85" spans="2:39" ht="11.25" customHeight="1" x14ac:dyDescent="0.2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</row>
    <row r="86" spans="2:39" ht="11.25" customHeight="1" x14ac:dyDescent="0.2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</row>
    <row r="87" spans="2:39" ht="11.25" customHeight="1" x14ac:dyDescent="0.2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</row>
    <row r="88" spans="2:39" ht="11.25" customHeight="1" x14ac:dyDescent="0.2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</row>
    <row r="89" spans="2:39" ht="11.25" customHeight="1" x14ac:dyDescent="0.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</row>
    <row r="90" spans="2:39" ht="11.25" customHeight="1" x14ac:dyDescent="0.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</row>
    <row r="91" spans="2:39" ht="11.25" customHeight="1" x14ac:dyDescent="0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</row>
    <row r="92" spans="2:39" ht="11.25" customHeight="1" x14ac:dyDescent="0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</row>
    <row r="93" spans="2:39" ht="11.25" customHeight="1" x14ac:dyDescent="0.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</row>
    <row r="94" spans="2:39" ht="11.25" customHeight="1" x14ac:dyDescent="0.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</row>
    <row r="95" spans="2:39" ht="11.25" customHeight="1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</row>
    <row r="96" spans="2:39" ht="11.25" customHeight="1" x14ac:dyDescent="0.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</row>
    <row r="97" spans="2:39" ht="11.25" customHeight="1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</row>
    <row r="98" spans="2:39" ht="11.25" customHeight="1" x14ac:dyDescent="0.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</row>
    <row r="99" spans="2:39" ht="11.25" customHeight="1" x14ac:dyDescent="0.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</row>
    <row r="100" spans="2:39" ht="11.25" customHeight="1" x14ac:dyDescent="0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</row>
    <row r="101" spans="2:39" ht="11.25" customHeight="1" x14ac:dyDescent="0.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</row>
    <row r="102" spans="2:39" ht="11.25" customHeight="1" x14ac:dyDescent="0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</row>
    <row r="103" spans="2:39" ht="11.25" customHeight="1" x14ac:dyDescent="0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</row>
    <row r="104" spans="2:39" ht="11.25" customHeight="1" x14ac:dyDescent="0.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</row>
    <row r="105" spans="2:39" ht="11.25" customHeight="1" x14ac:dyDescent="0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</row>
    <row r="106" spans="2:39" ht="11.25" customHeight="1" x14ac:dyDescent="0.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</row>
    <row r="107" spans="2:39" ht="11.25" customHeight="1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</row>
    <row r="108" spans="2:39" ht="11.25" customHeight="1" x14ac:dyDescent="0.2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</row>
    <row r="109" spans="2:39" ht="11.25" customHeight="1" x14ac:dyDescent="0.2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</row>
    <row r="110" spans="2:39" ht="11.25" customHeight="1" x14ac:dyDescent="0.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</row>
    <row r="111" spans="2:39" ht="11.25" customHeight="1" x14ac:dyDescent="0.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</row>
    <row r="112" spans="2:39" ht="11.25" customHeight="1" x14ac:dyDescent="0.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</row>
    <row r="113" spans="2:39" ht="11.25" customHeight="1" x14ac:dyDescent="0.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</row>
    <row r="114" spans="2:39" ht="11.25" customHeight="1" x14ac:dyDescent="0.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</row>
    <row r="115" spans="2:39" ht="11.25" customHeight="1" x14ac:dyDescent="0.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</row>
    <row r="116" spans="2:39" ht="11.25" customHeight="1" x14ac:dyDescent="0.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</row>
    <row r="117" spans="2:39" ht="11.25" customHeight="1" x14ac:dyDescent="0.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</row>
    <row r="118" spans="2:39" ht="11.25" customHeight="1" x14ac:dyDescent="0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</row>
    <row r="119" spans="2:39" ht="11.25" customHeight="1" x14ac:dyDescent="0.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</row>
    <row r="120" spans="2:39" ht="11.25" customHeight="1" x14ac:dyDescent="0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</row>
    <row r="121" spans="2:39" ht="11.25" customHeight="1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</row>
    <row r="122" spans="2:39" ht="11.25" customHeight="1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</row>
    <row r="123" spans="2:39" ht="11.25" customHeight="1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</row>
    <row r="124" spans="2:39" ht="11.25" customHeight="1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</row>
    <row r="125" spans="2:39" ht="11.2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</row>
    <row r="126" spans="2:39" ht="11.25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</row>
    <row r="127" spans="2:39" ht="11.25" customHeigh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</row>
    <row r="128" spans="2:39" ht="11.25" customHeigh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</row>
    <row r="129" spans="2:39" ht="11.25" customHeight="1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</row>
    <row r="130" spans="2:39" ht="11.25" customHeight="1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</row>
    <row r="131" spans="2:39" ht="11.25" customHeight="1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</row>
    <row r="132" spans="2:39" ht="11.25" customHeight="1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</row>
    <row r="133" spans="2:39" ht="11.25" customHeight="1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</row>
    <row r="134" spans="2:39" ht="11.25" customHeight="1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</row>
    <row r="135" spans="2:39" ht="11.25" customHeight="1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</row>
    <row r="136" spans="2:39" ht="11.25" customHeight="1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</row>
    <row r="137" spans="2:39" ht="11.25" customHeight="1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</row>
    <row r="138" spans="2:39" ht="11.25" customHeight="1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</row>
    <row r="139" spans="2:39" ht="11.25" customHeight="1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</row>
    <row r="140" spans="2:39" ht="11.25" customHeight="1" x14ac:dyDescent="0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</row>
    <row r="141" spans="2:39" ht="11.25" customHeight="1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</row>
    <row r="142" spans="2:39" ht="11.25" customHeight="1" x14ac:dyDescent="0.2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</row>
    <row r="143" spans="2:39" ht="11.25" customHeight="1" x14ac:dyDescent="0.2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</row>
    <row r="144" spans="2:39" ht="11.25" customHeight="1" x14ac:dyDescent="0.2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</row>
    <row r="145" spans="2:39" ht="11.25" customHeight="1" x14ac:dyDescent="0.2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</row>
    <row r="146" spans="2:39" ht="11.25" customHeight="1" x14ac:dyDescent="0.2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</row>
    <row r="147" spans="2:39" ht="11.25" customHeight="1" x14ac:dyDescent="0.2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</row>
    <row r="148" spans="2:39" ht="11.25" customHeight="1" x14ac:dyDescent="0.2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</row>
    <row r="149" spans="2:39" ht="11.25" customHeight="1" x14ac:dyDescent="0.2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</row>
    <row r="150" spans="2:39" ht="11.25" customHeight="1" x14ac:dyDescent="0.2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</row>
    <row r="151" spans="2:39" ht="11.25" customHeight="1" x14ac:dyDescent="0.2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</row>
    <row r="152" spans="2:39" ht="11.25" customHeight="1" x14ac:dyDescent="0.2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</row>
    <row r="153" spans="2:39" ht="11.25" customHeight="1" x14ac:dyDescent="0.2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</row>
    <row r="154" spans="2:39" ht="11.25" customHeight="1" x14ac:dyDescent="0.2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</row>
    <row r="155" spans="2:39" ht="11.25" customHeight="1" x14ac:dyDescent="0.2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</row>
    <row r="156" spans="2:39" ht="11.25" customHeight="1" x14ac:dyDescent="0.2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</row>
    <row r="157" spans="2:39" ht="11.25" customHeight="1" x14ac:dyDescent="0.2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</row>
    <row r="158" spans="2:39" ht="11.25" customHeight="1" x14ac:dyDescent="0.2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</row>
    <row r="159" spans="2:39" ht="11.25" customHeight="1" x14ac:dyDescent="0.2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</row>
    <row r="160" spans="2:39" ht="11.25" customHeight="1" x14ac:dyDescent="0.2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</row>
    <row r="161" spans="2:39" ht="11.25" customHeight="1" x14ac:dyDescent="0.2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</row>
    <row r="162" spans="2:39" ht="11.25" customHeight="1" x14ac:dyDescent="0.2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</row>
  </sheetData>
  <mergeCells count="51">
    <mergeCell ref="Z22:AC23"/>
    <mergeCell ref="AD22:AH23"/>
    <mergeCell ref="U24:X24"/>
    <mergeCell ref="Z24:AB24"/>
    <mergeCell ref="I5:AK6"/>
    <mergeCell ref="B8:AK8"/>
    <mergeCell ref="B9:AK10"/>
    <mergeCell ref="D21:AH21"/>
    <mergeCell ref="D22:J23"/>
    <mergeCell ref="K22:O23"/>
    <mergeCell ref="P22:T23"/>
    <mergeCell ref="U22:Y23"/>
    <mergeCell ref="AD24:AG24"/>
    <mergeCell ref="D24:J24"/>
    <mergeCell ref="K24:O24"/>
    <mergeCell ref="P24:T24"/>
    <mergeCell ref="I1:AC2"/>
    <mergeCell ref="AD1:AK2"/>
    <mergeCell ref="I3:AC4"/>
    <mergeCell ref="AD3:AK4"/>
    <mergeCell ref="A1:H6"/>
    <mergeCell ref="U29:X29"/>
    <mergeCell ref="Z29:AB29"/>
    <mergeCell ref="AD27:AG27"/>
    <mergeCell ref="AD28:AG28"/>
    <mergeCell ref="AD25:AG25"/>
    <mergeCell ref="AD26:AG26"/>
    <mergeCell ref="AD29:AG29"/>
    <mergeCell ref="U27:X27"/>
    <mergeCell ref="Z27:AB27"/>
    <mergeCell ref="U28:X28"/>
    <mergeCell ref="Z28:AB28"/>
    <mergeCell ref="U26:X26"/>
    <mergeCell ref="Z26:AB26"/>
    <mergeCell ref="U25:X25"/>
    <mergeCell ref="Z25:AB25"/>
    <mergeCell ref="P29:T29"/>
    <mergeCell ref="D29:J29"/>
    <mergeCell ref="K29:O29"/>
    <mergeCell ref="D27:J27"/>
    <mergeCell ref="K27:O27"/>
    <mergeCell ref="P27:T27"/>
    <mergeCell ref="D28:J28"/>
    <mergeCell ref="K28:O28"/>
    <mergeCell ref="P28:T28"/>
    <mergeCell ref="D26:J26"/>
    <mergeCell ref="K26:O26"/>
    <mergeCell ref="P26:T26"/>
    <mergeCell ref="D25:J25"/>
    <mergeCell ref="K25:O25"/>
    <mergeCell ref="P25:T25"/>
  </mergeCells>
  <printOptions horizontalCentered="1"/>
  <pageMargins left="0.98425196850393704" right="0.39370078740157483" top="0.39370078740157483" bottom="0.39370078740157483" header="0.31496062992125984" footer="0.19685039370078741"/>
  <pageSetup fitToHeight="0" orientation="portrait" r:id="rId1"/>
  <headerFooter>
    <oddHeader xml:space="preserve">&amp;R
&amp;P de &amp;N                  &amp;K00+000.&amp;K01+000  </oddHeader>
  </headerFooter>
  <colBreaks count="1" manualBreakCount="1">
    <brk id="37" max="7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44"/>
  <sheetViews>
    <sheetView view="pageBreakPreview" zoomScale="78" zoomScaleNormal="70" zoomScaleSheetLayoutView="78" workbookViewId="0">
      <selection activeCell="E34" sqref="E34:M34"/>
    </sheetView>
  </sheetViews>
  <sheetFormatPr baseColWidth="10" defaultColWidth="3.85546875" defaultRowHeight="22.5" customHeight="1" x14ac:dyDescent="0.2"/>
  <cols>
    <col min="1" max="2" width="3.85546875" style="1"/>
    <col min="3" max="4" width="2" style="1" customWidth="1"/>
    <col min="5" max="6" width="3.85546875" style="1"/>
    <col min="7" max="7" width="4.7109375" style="1" customWidth="1"/>
    <col min="8" max="68" width="3.85546875" style="1"/>
    <col min="71" max="16384" width="3.85546875" style="1"/>
  </cols>
  <sheetData>
    <row r="1" spans="1:68" ht="18" customHeight="1" x14ac:dyDescent="0.2">
      <c r="A1" s="167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9"/>
      <c r="M1" s="191" t="str">
        <f>+CARATULA!D2</f>
        <v>LISTA</v>
      </c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91"/>
      <c r="AO1" s="191"/>
      <c r="AP1" s="191"/>
      <c r="AQ1" s="191"/>
      <c r="AR1" s="191"/>
      <c r="AS1" s="191"/>
      <c r="AT1" s="191"/>
      <c r="AU1" s="191"/>
      <c r="AV1" s="191"/>
      <c r="AW1" s="191"/>
      <c r="AX1" s="191"/>
      <c r="AY1" s="191"/>
      <c r="AZ1" s="191"/>
      <c r="BA1" s="191"/>
      <c r="BB1" s="191"/>
      <c r="BC1" s="191"/>
      <c r="BD1" s="191"/>
      <c r="BE1" s="192" t="str">
        <f>+CARATULA!L2</f>
        <v>MU-E50-EM/IC0027-01 de 01</v>
      </c>
      <c r="BF1" s="192"/>
      <c r="BG1" s="192"/>
      <c r="BH1" s="192"/>
      <c r="BI1" s="192"/>
      <c r="BJ1" s="192"/>
      <c r="BK1" s="192"/>
      <c r="BL1" s="192"/>
      <c r="BM1" s="192"/>
      <c r="BN1" s="192"/>
      <c r="BO1" s="192"/>
      <c r="BP1" s="192"/>
    </row>
    <row r="2" spans="1:68" ht="18" customHeight="1" x14ac:dyDescent="0.2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2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2"/>
      <c r="BF2" s="192"/>
      <c r="BG2" s="192"/>
      <c r="BH2" s="192"/>
      <c r="BI2" s="192"/>
      <c r="BJ2" s="192"/>
      <c r="BK2" s="192"/>
      <c r="BL2" s="192"/>
      <c r="BM2" s="192"/>
      <c r="BN2" s="192"/>
      <c r="BO2" s="192"/>
      <c r="BP2" s="192"/>
    </row>
    <row r="3" spans="1:68" ht="18" customHeight="1" x14ac:dyDescent="0.2">
      <c r="A3" s="170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2"/>
      <c r="M3" s="192" t="str">
        <f>+CARATULA!D4</f>
        <v>SERVICIO DE INGENIERÍA BÁSICA Y DETALLE PUENTE DE MEDICIÓN-SIDERURGICA MUTÚN</v>
      </c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  <c r="AF3" s="192"/>
      <c r="AG3" s="192"/>
      <c r="AH3" s="192"/>
      <c r="AI3" s="192"/>
      <c r="AJ3" s="192"/>
      <c r="AK3" s="192"/>
      <c r="AL3" s="192"/>
      <c r="AM3" s="192"/>
      <c r="AN3" s="192"/>
      <c r="AO3" s="192"/>
      <c r="AP3" s="192"/>
      <c r="AQ3" s="192"/>
      <c r="AR3" s="192"/>
      <c r="AS3" s="192"/>
      <c r="AT3" s="192"/>
      <c r="AU3" s="192"/>
      <c r="AV3" s="192"/>
      <c r="AW3" s="192"/>
      <c r="AX3" s="192"/>
      <c r="AY3" s="192"/>
      <c r="AZ3" s="192"/>
      <c r="BA3" s="192"/>
      <c r="BB3" s="192"/>
      <c r="BC3" s="192"/>
      <c r="BD3" s="192"/>
      <c r="BE3" s="193"/>
      <c r="BF3" s="193"/>
      <c r="BG3" s="193"/>
      <c r="BH3" s="193"/>
      <c r="BI3" s="193"/>
      <c r="BJ3" s="193"/>
      <c r="BK3" s="193"/>
      <c r="BL3" s="193"/>
      <c r="BM3" s="193"/>
      <c r="BN3" s="193"/>
      <c r="BO3" s="193"/>
      <c r="BP3" s="193"/>
    </row>
    <row r="4" spans="1:68" ht="18" customHeight="1" x14ac:dyDescent="0.2">
      <c r="A4" s="170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192"/>
      <c r="AN4" s="192"/>
      <c r="AO4" s="192"/>
      <c r="AP4" s="192"/>
      <c r="AQ4" s="192"/>
      <c r="AR4" s="192"/>
      <c r="AS4" s="192"/>
      <c r="AT4" s="192"/>
      <c r="AU4" s="192"/>
      <c r="AV4" s="192"/>
      <c r="AW4" s="192"/>
      <c r="AX4" s="192"/>
      <c r="AY4" s="192"/>
      <c r="AZ4" s="192"/>
      <c r="BA4" s="192"/>
      <c r="BB4" s="192"/>
      <c r="BC4" s="192"/>
      <c r="BD4" s="192"/>
      <c r="BE4" s="193"/>
      <c r="BF4" s="193"/>
      <c r="BG4" s="193"/>
      <c r="BH4" s="193"/>
      <c r="BI4" s="193"/>
      <c r="BJ4" s="193"/>
      <c r="BK4" s="193"/>
      <c r="BL4" s="193"/>
      <c r="BM4" s="193"/>
      <c r="BN4" s="193"/>
      <c r="BO4" s="193"/>
      <c r="BP4" s="193"/>
    </row>
    <row r="5" spans="1:68" ht="18" customHeight="1" x14ac:dyDescent="0.2">
      <c r="A5" s="170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2"/>
      <c r="M5" s="193" t="str">
        <f>+CARATULA!E5</f>
        <v>LISTA DE CABLES DE INSTRUMENTACIÓN</v>
      </c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193"/>
      <c r="AQ5" s="193"/>
      <c r="AR5" s="193"/>
      <c r="AS5" s="193"/>
      <c r="AT5" s="193"/>
      <c r="AU5" s="193"/>
      <c r="AV5" s="193"/>
      <c r="AW5" s="193"/>
      <c r="AX5" s="193"/>
      <c r="AY5" s="193"/>
      <c r="AZ5" s="193"/>
      <c r="BA5" s="193"/>
      <c r="BB5" s="193"/>
      <c r="BC5" s="193"/>
      <c r="BD5" s="193"/>
      <c r="BE5" s="193"/>
      <c r="BF5" s="193"/>
      <c r="BG5" s="193"/>
      <c r="BH5" s="193"/>
      <c r="BI5" s="193"/>
      <c r="BJ5" s="193"/>
      <c r="BK5" s="193"/>
      <c r="BL5" s="193"/>
      <c r="BM5" s="193"/>
      <c r="BN5" s="193"/>
      <c r="BO5" s="193"/>
      <c r="BP5" s="193"/>
    </row>
    <row r="6" spans="1:68" ht="18" customHeight="1" x14ac:dyDescent="0.2">
      <c r="A6" s="173"/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5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  <c r="BG6" s="193"/>
      <c r="BH6" s="193"/>
      <c r="BI6" s="193"/>
      <c r="BJ6" s="193"/>
      <c r="BK6" s="193"/>
      <c r="BL6" s="193"/>
      <c r="BM6" s="193"/>
      <c r="BN6" s="193"/>
      <c r="BO6" s="193"/>
      <c r="BP6" s="193"/>
    </row>
    <row r="7" spans="1:68" ht="22.5" customHeight="1" x14ac:dyDescent="0.2">
      <c r="A7" s="180" t="s">
        <v>7</v>
      </c>
      <c r="B7" s="180"/>
      <c r="C7" s="183" t="s">
        <v>8</v>
      </c>
      <c r="D7" s="183"/>
      <c r="E7" s="183"/>
      <c r="F7" s="183"/>
      <c r="G7" s="183"/>
      <c r="H7" s="180" t="s">
        <v>9</v>
      </c>
      <c r="I7" s="180"/>
      <c r="J7" s="180"/>
      <c r="K7" s="180"/>
      <c r="L7" s="180"/>
      <c r="M7" s="180"/>
      <c r="N7" s="180" t="s">
        <v>24</v>
      </c>
      <c r="O7" s="180"/>
      <c r="P7" s="180"/>
      <c r="Q7" s="180" t="s">
        <v>10</v>
      </c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K7" s="186" t="s">
        <v>11</v>
      </c>
      <c r="AL7" s="186"/>
      <c r="AM7" s="186"/>
      <c r="AN7" s="186"/>
      <c r="AO7" s="186"/>
      <c r="AP7" s="186"/>
      <c r="AQ7" s="186"/>
      <c r="AR7" s="186"/>
      <c r="AS7" s="186"/>
      <c r="AT7" s="186"/>
      <c r="AU7" s="180" t="s">
        <v>12</v>
      </c>
      <c r="AV7" s="180"/>
      <c r="AW7" s="180"/>
      <c r="AX7" s="180"/>
      <c r="AY7" s="180"/>
      <c r="AZ7" s="180"/>
      <c r="BA7" s="180"/>
      <c r="BB7" s="180"/>
      <c r="BC7" s="180"/>
      <c r="BD7" s="180"/>
      <c r="BE7" s="180" t="s">
        <v>13</v>
      </c>
      <c r="BF7" s="180"/>
      <c r="BG7" s="180"/>
      <c r="BH7" s="180"/>
      <c r="BI7" s="180"/>
      <c r="BJ7" s="180"/>
      <c r="BK7" s="180"/>
      <c r="BL7" s="180" t="s">
        <v>14</v>
      </c>
      <c r="BM7" s="180"/>
      <c r="BN7" s="180"/>
      <c r="BO7" s="180"/>
      <c r="BP7" s="180"/>
    </row>
    <row r="8" spans="1:68" ht="22.5" customHeight="1" x14ac:dyDescent="0.2">
      <c r="A8" s="181"/>
      <c r="B8" s="181"/>
      <c r="C8" s="182"/>
      <c r="D8" s="182"/>
      <c r="E8" s="182"/>
      <c r="F8" s="182"/>
      <c r="G8" s="182"/>
      <c r="H8" s="181" t="s">
        <v>15</v>
      </c>
      <c r="I8" s="181"/>
      <c r="J8" s="181"/>
      <c r="K8" s="181" t="s">
        <v>16</v>
      </c>
      <c r="L8" s="181"/>
      <c r="M8" s="181"/>
      <c r="N8" s="181"/>
      <c r="O8" s="181"/>
      <c r="P8" s="181"/>
      <c r="Q8" s="181" t="s">
        <v>17</v>
      </c>
      <c r="R8" s="181"/>
      <c r="S8" s="181"/>
      <c r="T8" s="181" t="s">
        <v>18</v>
      </c>
      <c r="U8" s="181"/>
      <c r="V8" s="181"/>
      <c r="W8" s="181"/>
      <c r="X8" s="181"/>
      <c r="Y8" s="181"/>
      <c r="Z8" s="181"/>
      <c r="AA8" s="181" t="s">
        <v>19</v>
      </c>
      <c r="AB8" s="181"/>
      <c r="AC8" s="181"/>
      <c r="AD8" s="181"/>
      <c r="AE8" s="182" t="s">
        <v>20</v>
      </c>
      <c r="AF8" s="182"/>
      <c r="AG8" s="182"/>
      <c r="AH8" s="184" t="s">
        <v>21</v>
      </c>
      <c r="AI8" s="184"/>
      <c r="AJ8" s="184"/>
      <c r="AK8" s="185" t="s">
        <v>22</v>
      </c>
      <c r="AL8" s="185"/>
      <c r="AM8" s="185"/>
      <c r="AN8" s="185"/>
      <c r="AO8" s="185"/>
      <c r="AP8" s="185" t="s">
        <v>23</v>
      </c>
      <c r="AQ8" s="185"/>
      <c r="AR8" s="185"/>
      <c r="AS8" s="185"/>
      <c r="AT8" s="185"/>
      <c r="AU8" s="181"/>
      <c r="AV8" s="181"/>
      <c r="AW8" s="181"/>
      <c r="AX8" s="181"/>
      <c r="AY8" s="181"/>
      <c r="AZ8" s="181"/>
      <c r="BA8" s="181"/>
      <c r="BB8" s="181"/>
      <c r="BC8" s="181"/>
      <c r="BD8" s="181"/>
      <c r="BE8" s="181"/>
      <c r="BF8" s="181"/>
      <c r="BG8" s="181"/>
      <c r="BH8" s="181"/>
      <c r="BI8" s="181"/>
      <c r="BJ8" s="181"/>
      <c r="BK8" s="181"/>
      <c r="BL8" s="181"/>
      <c r="BM8" s="181"/>
      <c r="BN8" s="181"/>
      <c r="BO8" s="181"/>
      <c r="BP8" s="181"/>
    </row>
    <row r="9" spans="1:68" ht="22.5" customHeight="1" x14ac:dyDescent="0.2">
      <c r="A9" s="187"/>
      <c r="B9" s="188"/>
      <c r="C9" s="189"/>
      <c r="D9" s="189"/>
      <c r="E9" s="189"/>
      <c r="F9" s="189"/>
      <c r="G9" s="190"/>
      <c r="H9" s="181"/>
      <c r="I9" s="181"/>
      <c r="J9" s="181"/>
      <c r="K9" s="181"/>
      <c r="L9" s="181"/>
      <c r="M9" s="181"/>
      <c r="N9" s="187"/>
      <c r="O9" s="188"/>
      <c r="P9" s="194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2"/>
      <c r="AF9" s="182"/>
      <c r="AG9" s="182"/>
      <c r="AH9" s="184"/>
      <c r="AI9" s="184"/>
      <c r="AJ9" s="184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7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8"/>
      <c r="BG9" s="188"/>
      <c r="BH9" s="188"/>
      <c r="BI9" s="188"/>
      <c r="BJ9" s="188"/>
      <c r="BK9" s="188"/>
      <c r="BL9" s="188"/>
      <c r="BM9" s="188"/>
      <c r="BN9" s="188"/>
      <c r="BO9" s="188"/>
      <c r="BP9" s="188"/>
    </row>
    <row r="10" spans="1:68" s="15" customFormat="1" ht="22.5" customHeight="1" x14ac:dyDescent="0.2">
      <c r="A10" s="164">
        <v>0</v>
      </c>
      <c r="B10" s="164"/>
      <c r="C10" s="152" t="s">
        <v>25</v>
      </c>
      <c r="D10" s="154"/>
      <c r="E10" s="158" t="s">
        <v>165</v>
      </c>
      <c r="F10" s="158"/>
      <c r="G10" s="159"/>
      <c r="H10" s="157" t="s">
        <v>155</v>
      </c>
      <c r="I10" s="158"/>
      <c r="J10" s="159"/>
      <c r="K10" s="160" t="s">
        <v>127</v>
      </c>
      <c r="L10" s="160"/>
      <c r="M10" s="160"/>
      <c r="N10" s="153" t="s">
        <v>128</v>
      </c>
      <c r="O10" s="153"/>
      <c r="P10" s="153"/>
      <c r="Q10" s="152" t="s">
        <v>28</v>
      </c>
      <c r="R10" s="152"/>
      <c r="S10" s="152"/>
      <c r="T10" s="161" t="s">
        <v>52</v>
      </c>
      <c r="U10" s="162"/>
      <c r="V10" s="162"/>
      <c r="W10" s="162"/>
      <c r="X10" s="162"/>
      <c r="Y10" s="162"/>
      <c r="Z10" s="163"/>
      <c r="AA10" s="152" t="s">
        <v>30</v>
      </c>
      <c r="AB10" s="152"/>
      <c r="AC10" s="152"/>
      <c r="AD10" s="152"/>
      <c r="AE10" s="164">
        <f>+VLOOKUP(T10,CARATULA!$AG$1:$AI$99,2,FALSE)</f>
        <v>7.8</v>
      </c>
      <c r="AF10" s="164"/>
      <c r="AG10" s="164"/>
      <c r="AH10" s="179">
        <v>135.77000000000001</v>
      </c>
      <c r="AI10" s="179"/>
      <c r="AJ10" s="179"/>
      <c r="AK10" s="165" t="str">
        <f>+VLOOKUP(T10,CARATULA!$AG$1:$AL$99,4,FALSE)</f>
        <v>MARLEW</v>
      </c>
      <c r="AL10" s="165"/>
      <c r="AM10" s="165"/>
      <c r="AN10" s="165"/>
      <c r="AO10" s="165"/>
      <c r="AP10" s="165" t="str">
        <f>+VLOOKUP(T10,CARATULA!$AG$1:$AL$99,5,FALSE)</f>
        <v>AR 5300</v>
      </c>
      <c r="AQ10" s="165"/>
      <c r="AR10" s="165"/>
      <c r="AS10" s="165"/>
      <c r="AT10" s="165"/>
      <c r="AU10" s="152" t="s">
        <v>129</v>
      </c>
      <c r="AV10" s="152"/>
      <c r="AW10" s="152"/>
      <c r="AX10" s="152"/>
      <c r="AY10" s="152"/>
      <c r="AZ10" s="152"/>
      <c r="BA10" s="152"/>
      <c r="BB10" s="152"/>
      <c r="BC10" s="152"/>
      <c r="BD10" s="152"/>
      <c r="BE10" s="153" t="s">
        <v>53</v>
      </c>
      <c r="BF10" s="153"/>
      <c r="BG10" s="153"/>
      <c r="BH10" s="153"/>
      <c r="BI10" s="153"/>
      <c r="BJ10" s="153"/>
      <c r="BK10" s="153"/>
      <c r="BL10" s="153"/>
      <c r="BM10" s="153"/>
      <c r="BN10" s="153"/>
      <c r="BO10" s="153"/>
      <c r="BP10" s="153"/>
    </row>
    <row r="11" spans="1:68" s="15" customFormat="1" ht="22.5" customHeight="1" x14ac:dyDescent="0.2">
      <c r="A11" s="164">
        <v>0</v>
      </c>
      <c r="B11" s="164"/>
      <c r="C11" s="152" t="s">
        <v>25</v>
      </c>
      <c r="D11" s="154"/>
      <c r="E11" s="158" t="s">
        <v>130</v>
      </c>
      <c r="F11" s="158"/>
      <c r="G11" s="159"/>
      <c r="H11" s="157" t="s">
        <v>155</v>
      </c>
      <c r="I11" s="158"/>
      <c r="J11" s="159"/>
      <c r="K11" s="160" t="s">
        <v>127</v>
      </c>
      <c r="L11" s="160"/>
      <c r="M11" s="160"/>
      <c r="N11" s="153" t="s">
        <v>27</v>
      </c>
      <c r="O11" s="153"/>
      <c r="P11" s="153"/>
      <c r="Q11" s="152" t="s">
        <v>28</v>
      </c>
      <c r="R11" s="152"/>
      <c r="S11" s="152"/>
      <c r="T11" s="161" t="s">
        <v>85</v>
      </c>
      <c r="U11" s="162"/>
      <c r="V11" s="162"/>
      <c r="W11" s="162"/>
      <c r="X11" s="162"/>
      <c r="Y11" s="162"/>
      <c r="Z11" s="163"/>
      <c r="AA11" s="152" t="s">
        <v>30</v>
      </c>
      <c r="AB11" s="152"/>
      <c r="AC11" s="152"/>
      <c r="AD11" s="152"/>
      <c r="AE11" s="164">
        <f>+VLOOKUP(T11,CARATULA!$AG$1:$AI$99,2,FALSE)</f>
        <v>9</v>
      </c>
      <c r="AF11" s="164"/>
      <c r="AG11" s="164"/>
      <c r="AH11" s="179">
        <v>136</v>
      </c>
      <c r="AI11" s="179"/>
      <c r="AJ11" s="179"/>
      <c r="AK11" s="165" t="str">
        <f>+VLOOKUP(T11,CARATULA!$AG$1:$AL$99,4,FALSE)</f>
        <v>MARLEW</v>
      </c>
      <c r="AL11" s="165"/>
      <c r="AM11" s="165"/>
      <c r="AN11" s="165"/>
      <c r="AO11" s="165"/>
      <c r="AP11" s="165" t="str">
        <f>+VLOOKUP(T11,CARATULA!$AG$1:$AL$99,5,FALSE)</f>
        <v>AR 7202</v>
      </c>
      <c r="AQ11" s="165"/>
      <c r="AR11" s="165"/>
      <c r="AS11" s="165"/>
      <c r="AT11" s="165"/>
      <c r="AU11" s="152" t="s">
        <v>129</v>
      </c>
      <c r="AV11" s="152"/>
      <c r="AW11" s="152"/>
      <c r="AX11" s="152"/>
      <c r="AY11" s="152"/>
      <c r="AZ11" s="152"/>
      <c r="BA11" s="152"/>
      <c r="BB11" s="152"/>
      <c r="BC11" s="152"/>
      <c r="BD11" s="152"/>
      <c r="BE11" s="153" t="s">
        <v>53</v>
      </c>
      <c r="BF11" s="153"/>
      <c r="BG11" s="153"/>
      <c r="BH11" s="153"/>
      <c r="BI11" s="153"/>
      <c r="BJ11" s="153"/>
      <c r="BK11" s="153"/>
      <c r="BL11" s="153"/>
      <c r="BM11" s="153"/>
      <c r="BN11" s="153"/>
      <c r="BO11" s="153"/>
      <c r="BP11" s="153"/>
    </row>
    <row r="12" spans="1:68" s="15" customFormat="1" ht="22.5" customHeight="1" x14ac:dyDescent="0.2">
      <c r="A12" s="164">
        <v>0</v>
      </c>
      <c r="B12" s="164"/>
      <c r="C12" s="152" t="s">
        <v>25</v>
      </c>
      <c r="D12" s="154"/>
      <c r="E12" s="158" t="s">
        <v>153</v>
      </c>
      <c r="F12" s="158"/>
      <c r="G12" s="159"/>
      <c r="H12" s="158" t="s">
        <v>132</v>
      </c>
      <c r="I12" s="158"/>
      <c r="J12" s="159"/>
      <c r="K12" s="160" t="s">
        <v>157</v>
      </c>
      <c r="L12" s="160"/>
      <c r="M12" s="160"/>
      <c r="N12" s="153" t="s">
        <v>29</v>
      </c>
      <c r="O12" s="153"/>
      <c r="P12" s="153"/>
      <c r="Q12" s="152" t="s">
        <v>28</v>
      </c>
      <c r="R12" s="152"/>
      <c r="S12" s="152"/>
      <c r="T12" s="161" t="s">
        <v>32</v>
      </c>
      <c r="U12" s="162"/>
      <c r="V12" s="162"/>
      <c r="W12" s="162"/>
      <c r="X12" s="162"/>
      <c r="Y12" s="162"/>
      <c r="Z12" s="163"/>
      <c r="AA12" s="152" t="s">
        <v>30</v>
      </c>
      <c r="AB12" s="152"/>
      <c r="AC12" s="152"/>
      <c r="AD12" s="152"/>
      <c r="AE12" s="164">
        <f>+VLOOKUP(T12,CARATULA!$AG$1:$AI$99,2,FALSE)</f>
        <v>7.7</v>
      </c>
      <c r="AF12" s="164"/>
      <c r="AG12" s="164"/>
      <c r="AH12" s="179">
        <v>134.9855</v>
      </c>
      <c r="AI12" s="179"/>
      <c r="AJ12" s="179"/>
      <c r="AK12" s="165" t="str">
        <f>+VLOOKUP(T12,CARATULA!$AG$1:$AL$99,4,FALSE)</f>
        <v>MARLEW</v>
      </c>
      <c r="AL12" s="165"/>
      <c r="AM12" s="165"/>
      <c r="AN12" s="165"/>
      <c r="AO12" s="165"/>
      <c r="AP12" s="165" t="str">
        <f>+VLOOKUP(T12,CARATULA!$AG$1:$AL$99,5,FALSE)</f>
        <v>AR 0530</v>
      </c>
      <c r="AQ12" s="165"/>
      <c r="AR12" s="165"/>
      <c r="AS12" s="165"/>
      <c r="AT12" s="165"/>
      <c r="AU12" s="152" t="s">
        <v>129</v>
      </c>
      <c r="AV12" s="152"/>
      <c r="AW12" s="152"/>
      <c r="AX12" s="152"/>
      <c r="AY12" s="152"/>
      <c r="AZ12" s="152"/>
      <c r="BA12" s="152"/>
      <c r="BB12" s="152"/>
      <c r="BC12" s="152"/>
      <c r="BD12" s="152"/>
      <c r="BE12" s="153" t="s">
        <v>53</v>
      </c>
      <c r="BF12" s="153"/>
      <c r="BG12" s="153"/>
      <c r="BH12" s="153"/>
      <c r="BI12" s="153"/>
      <c r="BJ12" s="153"/>
      <c r="BK12" s="153"/>
      <c r="BL12" s="153"/>
      <c r="BM12" s="153"/>
      <c r="BN12" s="153"/>
      <c r="BO12" s="153"/>
      <c r="BP12" s="153"/>
    </row>
    <row r="13" spans="1:68" s="15" customFormat="1" ht="22.5" customHeight="1" x14ac:dyDescent="0.2">
      <c r="A13" s="164">
        <v>0</v>
      </c>
      <c r="B13" s="164"/>
      <c r="C13" s="152" t="s">
        <v>25</v>
      </c>
      <c r="D13" s="154"/>
      <c r="E13" s="158" t="s">
        <v>153</v>
      </c>
      <c r="F13" s="158"/>
      <c r="G13" s="159"/>
      <c r="H13" s="158" t="s">
        <v>157</v>
      </c>
      <c r="I13" s="158"/>
      <c r="J13" s="159"/>
      <c r="K13" s="160" t="s">
        <v>140</v>
      </c>
      <c r="L13" s="160"/>
      <c r="M13" s="160"/>
      <c r="N13" s="153" t="s">
        <v>29</v>
      </c>
      <c r="O13" s="153"/>
      <c r="P13" s="153"/>
      <c r="Q13" s="152" t="s">
        <v>28</v>
      </c>
      <c r="R13" s="152"/>
      <c r="S13" s="152"/>
      <c r="T13" s="161" t="s">
        <v>32</v>
      </c>
      <c r="U13" s="162"/>
      <c r="V13" s="162"/>
      <c r="W13" s="162"/>
      <c r="X13" s="162"/>
      <c r="Y13" s="162"/>
      <c r="Z13" s="163"/>
      <c r="AA13" s="152" t="s">
        <v>30</v>
      </c>
      <c r="AB13" s="152"/>
      <c r="AC13" s="152"/>
      <c r="AD13" s="152"/>
      <c r="AE13" s="164">
        <f>+VLOOKUP(T13,CARATULA!$AG$1:$AI$99,2,FALSE)</f>
        <v>7.7</v>
      </c>
      <c r="AF13" s="164"/>
      <c r="AG13" s="164"/>
      <c r="AH13" s="179">
        <v>2</v>
      </c>
      <c r="AI13" s="179"/>
      <c r="AJ13" s="179"/>
      <c r="AK13" s="165" t="str">
        <f>+VLOOKUP(T13,CARATULA!$AG$1:$AL$99,4,FALSE)</f>
        <v>MARLEW</v>
      </c>
      <c r="AL13" s="165"/>
      <c r="AM13" s="165"/>
      <c r="AN13" s="165"/>
      <c r="AO13" s="165"/>
      <c r="AP13" s="165" t="str">
        <f>+VLOOKUP(T13,CARATULA!$AG$1:$AL$99,5,FALSE)</f>
        <v>AR 0530</v>
      </c>
      <c r="AQ13" s="165"/>
      <c r="AR13" s="165"/>
      <c r="AS13" s="165"/>
      <c r="AT13" s="165"/>
      <c r="AU13" s="152" t="s">
        <v>129</v>
      </c>
      <c r="AV13" s="152"/>
      <c r="AW13" s="152"/>
      <c r="AX13" s="152"/>
      <c r="AY13" s="152"/>
      <c r="AZ13" s="152"/>
      <c r="BA13" s="152"/>
      <c r="BB13" s="152"/>
      <c r="BC13" s="152"/>
      <c r="BD13" s="152"/>
      <c r="BE13" s="153" t="s">
        <v>53</v>
      </c>
      <c r="BF13" s="153"/>
      <c r="BG13" s="153"/>
      <c r="BH13" s="153"/>
      <c r="BI13" s="153"/>
      <c r="BJ13" s="153"/>
      <c r="BK13" s="153"/>
      <c r="BL13" s="153"/>
      <c r="BM13" s="153"/>
      <c r="BN13" s="153"/>
      <c r="BO13" s="153"/>
      <c r="BP13" s="153"/>
    </row>
    <row r="14" spans="1:68" s="15" customFormat="1" ht="22.5" customHeight="1" x14ac:dyDescent="0.2">
      <c r="A14" s="164">
        <v>0</v>
      </c>
      <c r="B14" s="164"/>
      <c r="C14" s="152" t="s">
        <v>25</v>
      </c>
      <c r="D14" s="154"/>
      <c r="E14" s="158" t="s">
        <v>152</v>
      </c>
      <c r="F14" s="158"/>
      <c r="G14" s="159"/>
      <c r="H14" s="158" t="s">
        <v>135</v>
      </c>
      <c r="I14" s="158"/>
      <c r="J14" s="159"/>
      <c r="K14" s="160" t="s">
        <v>142</v>
      </c>
      <c r="L14" s="160"/>
      <c r="M14" s="160"/>
      <c r="N14" s="153" t="s">
        <v>134</v>
      </c>
      <c r="O14" s="153"/>
      <c r="P14" s="153"/>
      <c r="Q14" s="152" t="s">
        <v>28</v>
      </c>
      <c r="R14" s="152"/>
      <c r="S14" s="152"/>
      <c r="T14" s="161" t="s">
        <v>72</v>
      </c>
      <c r="U14" s="162"/>
      <c r="V14" s="162"/>
      <c r="W14" s="162"/>
      <c r="X14" s="162"/>
      <c r="Y14" s="162"/>
      <c r="Z14" s="163"/>
      <c r="AA14" s="152" t="s">
        <v>30</v>
      </c>
      <c r="AB14" s="152"/>
      <c r="AC14" s="152"/>
      <c r="AD14" s="152"/>
      <c r="AE14" s="164">
        <f>+VLOOKUP(T14,CARATULA!$AG$1:$AI$99,2,FALSE)</f>
        <v>8.1999999999999993</v>
      </c>
      <c r="AF14" s="164"/>
      <c r="AG14" s="164"/>
      <c r="AH14" s="179">
        <v>54.24</v>
      </c>
      <c r="AI14" s="179"/>
      <c r="AJ14" s="179"/>
      <c r="AK14" s="165" t="str">
        <f>+VLOOKUP(T14,CARATULA!$AG$1:$AL$99,4,FALSE)</f>
        <v>MARLEW</v>
      </c>
      <c r="AL14" s="165"/>
      <c r="AM14" s="165"/>
      <c r="AN14" s="165"/>
      <c r="AO14" s="165"/>
      <c r="AP14" s="165" t="str">
        <f>+VLOOKUP(T14,CARATULA!$AG$1:$AL$99,5,FALSE)</f>
        <v>SB 2106</v>
      </c>
      <c r="AQ14" s="165"/>
      <c r="AR14" s="165"/>
      <c r="AS14" s="165"/>
      <c r="AT14" s="165"/>
      <c r="AU14" s="152" t="s">
        <v>129</v>
      </c>
      <c r="AV14" s="152"/>
      <c r="AW14" s="152"/>
      <c r="AX14" s="152"/>
      <c r="AY14" s="152"/>
      <c r="AZ14" s="152"/>
      <c r="BA14" s="152"/>
      <c r="BB14" s="152"/>
      <c r="BC14" s="152"/>
      <c r="BD14" s="152"/>
      <c r="BE14" s="153" t="s">
        <v>53</v>
      </c>
      <c r="BF14" s="153"/>
      <c r="BG14" s="153"/>
      <c r="BH14" s="153"/>
      <c r="BI14" s="153"/>
      <c r="BJ14" s="153"/>
      <c r="BK14" s="153"/>
      <c r="BL14" s="153"/>
      <c r="BM14" s="153"/>
      <c r="BN14" s="153"/>
      <c r="BO14" s="153"/>
      <c r="BP14" s="153"/>
    </row>
    <row r="15" spans="1:68" s="15" customFormat="1" ht="22.5" customHeight="1" x14ac:dyDescent="0.2">
      <c r="A15" s="164">
        <v>0</v>
      </c>
      <c r="B15" s="164"/>
      <c r="C15" s="152" t="s">
        <v>25</v>
      </c>
      <c r="D15" s="154"/>
      <c r="E15" s="158" t="s">
        <v>152</v>
      </c>
      <c r="F15" s="158"/>
      <c r="G15" s="159"/>
      <c r="H15" s="160" t="s">
        <v>142</v>
      </c>
      <c r="I15" s="160"/>
      <c r="J15" s="160"/>
      <c r="K15" s="160" t="s">
        <v>133</v>
      </c>
      <c r="L15" s="160"/>
      <c r="M15" s="160"/>
      <c r="N15" s="153" t="s">
        <v>134</v>
      </c>
      <c r="O15" s="153"/>
      <c r="P15" s="153"/>
      <c r="Q15" s="152" t="s">
        <v>28</v>
      </c>
      <c r="R15" s="152"/>
      <c r="S15" s="152"/>
      <c r="T15" s="161" t="s">
        <v>72</v>
      </c>
      <c r="U15" s="162"/>
      <c r="V15" s="162"/>
      <c r="W15" s="162"/>
      <c r="X15" s="162"/>
      <c r="Y15" s="162"/>
      <c r="Z15" s="163"/>
      <c r="AA15" s="152" t="s">
        <v>30</v>
      </c>
      <c r="AB15" s="152"/>
      <c r="AC15" s="152"/>
      <c r="AD15" s="152"/>
      <c r="AE15" s="164">
        <f>+VLOOKUP(T15,CARATULA!$AG$1:$AI$99,2,FALSE)</f>
        <v>8.1999999999999993</v>
      </c>
      <c r="AF15" s="164"/>
      <c r="AG15" s="164"/>
      <c r="AH15" s="179">
        <v>1</v>
      </c>
      <c r="AI15" s="179"/>
      <c r="AJ15" s="179"/>
      <c r="AK15" s="165" t="str">
        <f>+VLOOKUP(T15,CARATULA!$AG$1:$AL$99,4,FALSE)</f>
        <v>MARLEW</v>
      </c>
      <c r="AL15" s="165"/>
      <c r="AM15" s="165"/>
      <c r="AN15" s="165"/>
      <c r="AO15" s="165"/>
      <c r="AP15" s="165" t="str">
        <f>+VLOOKUP(T15,CARATULA!$AG$1:$AL$99,5,FALSE)</f>
        <v>SB 2106</v>
      </c>
      <c r="AQ15" s="165"/>
      <c r="AR15" s="165"/>
      <c r="AS15" s="165"/>
      <c r="AT15" s="165"/>
      <c r="AU15" s="152" t="s">
        <v>129</v>
      </c>
      <c r="AV15" s="152"/>
      <c r="AW15" s="152"/>
      <c r="AX15" s="152"/>
      <c r="AY15" s="152"/>
      <c r="AZ15" s="152"/>
      <c r="BA15" s="152"/>
      <c r="BB15" s="152"/>
      <c r="BC15" s="152"/>
      <c r="BD15" s="152"/>
      <c r="BE15" s="153" t="s">
        <v>53</v>
      </c>
      <c r="BF15" s="153"/>
      <c r="BG15" s="153"/>
      <c r="BH15" s="153"/>
      <c r="BI15" s="153"/>
      <c r="BJ15" s="153"/>
      <c r="BK15" s="153"/>
      <c r="BL15" s="153"/>
      <c r="BM15" s="153"/>
      <c r="BN15" s="153"/>
      <c r="BO15" s="153"/>
      <c r="BP15" s="153"/>
    </row>
    <row r="16" spans="1:68" s="15" customFormat="1" ht="22.5" customHeight="1" x14ac:dyDescent="0.2">
      <c r="A16" s="164">
        <v>0</v>
      </c>
      <c r="B16" s="164"/>
      <c r="C16" s="152" t="s">
        <v>25</v>
      </c>
      <c r="D16" s="154"/>
      <c r="E16" s="158" t="s">
        <v>151</v>
      </c>
      <c r="F16" s="158"/>
      <c r="G16" s="159"/>
      <c r="H16" s="157" t="s">
        <v>136</v>
      </c>
      <c r="I16" s="158"/>
      <c r="J16" s="159"/>
      <c r="K16" s="160" t="s">
        <v>133</v>
      </c>
      <c r="L16" s="160"/>
      <c r="M16" s="160"/>
      <c r="N16" s="153" t="s">
        <v>137</v>
      </c>
      <c r="O16" s="153"/>
      <c r="P16" s="153"/>
      <c r="Q16" s="152" t="s">
        <v>28</v>
      </c>
      <c r="R16" s="152"/>
      <c r="S16" s="152"/>
      <c r="T16" s="161" t="s">
        <v>63</v>
      </c>
      <c r="U16" s="162"/>
      <c r="V16" s="162"/>
      <c r="W16" s="162"/>
      <c r="X16" s="162"/>
      <c r="Y16" s="162"/>
      <c r="Z16" s="163"/>
      <c r="AA16" s="152" t="s">
        <v>30</v>
      </c>
      <c r="AB16" s="152"/>
      <c r="AC16" s="152"/>
      <c r="AD16" s="152"/>
      <c r="AE16" s="164">
        <f>+VLOOKUP(T16,CARATULA!$AG$1:$AI$99,2,FALSE)</f>
        <v>8.64</v>
      </c>
      <c r="AF16" s="164"/>
      <c r="AG16" s="164"/>
      <c r="AH16" s="179">
        <v>53.21</v>
      </c>
      <c r="AI16" s="179"/>
      <c r="AJ16" s="179"/>
      <c r="AK16" s="165" t="str">
        <f>+VLOOKUP(T16,CARATULA!$AG$1:$AL$99,4,FALSE)</f>
        <v>BELDEN</v>
      </c>
      <c r="AL16" s="165"/>
      <c r="AM16" s="165"/>
      <c r="AN16" s="165"/>
      <c r="AO16" s="165"/>
      <c r="AP16" s="165" t="str">
        <f>+VLOOKUP(T16,CARATULA!$AG$1:$AL$99,5,FALSE)</f>
        <v>7953A</v>
      </c>
      <c r="AQ16" s="165"/>
      <c r="AR16" s="165"/>
      <c r="AS16" s="165"/>
      <c r="AT16" s="165"/>
      <c r="AU16" s="152" t="s">
        <v>129</v>
      </c>
      <c r="AV16" s="152"/>
      <c r="AW16" s="152"/>
      <c r="AX16" s="152"/>
      <c r="AY16" s="152"/>
      <c r="AZ16" s="152"/>
      <c r="BA16" s="152"/>
      <c r="BB16" s="152"/>
      <c r="BC16" s="152"/>
      <c r="BD16" s="152"/>
      <c r="BE16" s="153" t="s">
        <v>53</v>
      </c>
      <c r="BF16" s="153"/>
      <c r="BG16" s="153"/>
      <c r="BH16" s="153"/>
      <c r="BI16" s="153"/>
      <c r="BJ16" s="153"/>
      <c r="BK16" s="153"/>
      <c r="BL16" s="153"/>
      <c r="BM16" s="153"/>
      <c r="BN16" s="153"/>
      <c r="BO16" s="153"/>
      <c r="BP16" s="153"/>
    </row>
    <row r="17" spans="1:68" s="15" customFormat="1" ht="22.5" customHeight="1" x14ac:dyDescent="0.2">
      <c r="A17" s="164">
        <v>0</v>
      </c>
      <c r="B17" s="164"/>
      <c r="C17" s="152" t="s">
        <v>25</v>
      </c>
      <c r="D17" s="154"/>
      <c r="E17" s="158" t="s">
        <v>131</v>
      </c>
      <c r="F17" s="158"/>
      <c r="G17" s="159"/>
      <c r="H17" s="157" t="s">
        <v>148</v>
      </c>
      <c r="I17" s="158"/>
      <c r="J17" s="159"/>
      <c r="K17" s="160" t="s">
        <v>140</v>
      </c>
      <c r="L17" s="160"/>
      <c r="M17" s="160"/>
      <c r="N17" s="153" t="s">
        <v>138</v>
      </c>
      <c r="O17" s="153"/>
      <c r="P17" s="153"/>
      <c r="Q17" s="152" t="s">
        <v>28</v>
      </c>
      <c r="R17" s="152"/>
      <c r="S17" s="152"/>
      <c r="T17" s="161" t="s">
        <v>3</v>
      </c>
      <c r="U17" s="162"/>
      <c r="V17" s="162"/>
      <c r="W17" s="162"/>
      <c r="X17" s="162"/>
      <c r="Y17" s="162"/>
      <c r="Z17" s="163"/>
      <c r="AA17" s="152" t="s">
        <v>30</v>
      </c>
      <c r="AB17" s="152"/>
      <c r="AC17" s="152"/>
      <c r="AD17" s="152"/>
      <c r="AE17" s="164">
        <f>+VLOOKUP(T17,CARATULA!$AG$1:$AI$99,2,FALSE)</f>
        <v>6.3</v>
      </c>
      <c r="AF17" s="164"/>
      <c r="AG17" s="164"/>
      <c r="AH17" s="179">
        <v>135.35</v>
      </c>
      <c r="AI17" s="179"/>
      <c r="AJ17" s="179"/>
      <c r="AK17" s="165" t="str">
        <f>+VLOOKUP(T17,CARATULA!$AG$1:$AL$99,4,FALSE)</f>
        <v>MARLEW</v>
      </c>
      <c r="AL17" s="165"/>
      <c r="AM17" s="165"/>
      <c r="AN17" s="165"/>
      <c r="AO17" s="165"/>
      <c r="AP17" s="165" t="str">
        <f>+VLOOKUP(T17,CARATULA!$AG$1:$AL$99,5,FALSE)</f>
        <v>AR 5200</v>
      </c>
      <c r="AQ17" s="165"/>
      <c r="AR17" s="165"/>
      <c r="AS17" s="165"/>
      <c r="AT17" s="165"/>
      <c r="AU17" s="152" t="s">
        <v>129</v>
      </c>
      <c r="AV17" s="152"/>
      <c r="AW17" s="152"/>
      <c r="AX17" s="152"/>
      <c r="AY17" s="152"/>
      <c r="AZ17" s="152"/>
      <c r="BA17" s="152"/>
      <c r="BB17" s="152"/>
      <c r="BC17" s="152"/>
      <c r="BD17" s="152"/>
      <c r="BE17" s="153" t="s">
        <v>53</v>
      </c>
      <c r="BF17" s="153"/>
      <c r="BG17" s="153"/>
      <c r="BH17" s="153"/>
      <c r="BI17" s="153"/>
      <c r="BJ17" s="153"/>
      <c r="BK17" s="153"/>
      <c r="BL17" s="153"/>
      <c r="BM17" s="153"/>
      <c r="BN17" s="153"/>
      <c r="BO17" s="153"/>
      <c r="BP17" s="153"/>
    </row>
    <row r="18" spans="1:68" s="15" customFormat="1" ht="22.5" customHeight="1" x14ac:dyDescent="0.2">
      <c r="A18" s="164">
        <v>0</v>
      </c>
      <c r="B18" s="164"/>
      <c r="C18" s="152" t="s">
        <v>25</v>
      </c>
      <c r="D18" s="154"/>
      <c r="E18" s="155" t="s">
        <v>139</v>
      </c>
      <c r="F18" s="156"/>
      <c r="G18" s="156"/>
      <c r="H18" s="157" t="s">
        <v>139</v>
      </c>
      <c r="I18" s="158"/>
      <c r="J18" s="159"/>
      <c r="K18" s="160" t="s">
        <v>157</v>
      </c>
      <c r="L18" s="160"/>
      <c r="M18" s="160"/>
      <c r="N18" s="153" t="s">
        <v>149</v>
      </c>
      <c r="O18" s="153"/>
      <c r="P18" s="153"/>
      <c r="Q18" s="152" t="s">
        <v>28</v>
      </c>
      <c r="R18" s="152"/>
      <c r="S18" s="152"/>
      <c r="T18" s="161" t="s">
        <v>72</v>
      </c>
      <c r="U18" s="162"/>
      <c r="V18" s="162"/>
      <c r="W18" s="162"/>
      <c r="X18" s="162"/>
      <c r="Y18" s="162"/>
      <c r="Z18" s="163"/>
      <c r="AA18" s="152" t="s">
        <v>30</v>
      </c>
      <c r="AB18" s="152"/>
      <c r="AC18" s="152"/>
      <c r="AD18" s="152"/>
      <c r="AE18" s="164">
        <f>+VLOOKUP(T18,CARATULA!$AG$1:$AI$99,2,FALSE)</f>
        <v>8.1999999999999993</v>
      </c>
      <c r="AF18" s="164"/>
      <c r="AG18" s="164"/>
      <c r="AH18" s="179">
        <v>135</v>
      </c>
      <c r="AI18" s="179"/>
      <c r="AJ18" s="179"/>
      <c r="AK18" s="165" t="str">
        <f>+VLOOKUP(T18,CARATULA!$AG$1:$AL$99,4,FALSE)</f>
        <v>MARLEW</v>
      </c>
      <c r="AL18" s="165"/>
      <c r="AM18" s="165"/>
      <c r="AN18" s="165"/>
      <c r="AO18" s="165"/>
      <c r="AP18" s="165" t="str">
        <f>+VLOOKUP(T18,CARATULA!$AG$1:$AL$99,5,FALSE)</f>
        <v>SB 2106</v>
      </c>
      <c r="AQ18" s="165"/>
      <c r="AR18" s="165"/>
      <c r="AS18" s="165"/>
      <c r="AT18" s="165"/>
      <c r="AU18" s="152" t="s">
        <v>129</v>
      </c>
      <c r="AV18" s="152"/>
      <c r="AW18" s="152"/>
      <c r="AX18" s="152"/>
      <c r="AY18" s="152"/>
      <c r="AZ18" s="152"/>
      <c r="BA18" s="152"/>
      <c r="BB18" s="152"/>
      <c r="BC18" s="152"/>
      <c r="BD18" s="152"/>
      <c r="BE18" s="153" t="s">
        <v>53</v>
      </c>
      <c r="BF18" s="153"/>
      <c r="BG18" s="153"/>
      <c r="BH18" s="153"/>
      <c r="BI18" s="153"/>
      <c r="BJ18" s="153"/>
      <c r="BK18" s="153"/>
      <c r="BL18" s="153"/>
      <c r="BM18" s="153"/>
      <c r="BN18" s="153"/>
      <c r="BO18" s="153"/>
      <c r="BP18" s="153"/>
    </row>
    <row r="19" spans="1:68" s="15" customFormat="1" ht="22.5" customHeight="1" x14ac:dyDescent="0.2">
      <c r="A19" s="164">
        <v>0</v>
      </c>
      <c r="B19" s="164"/>
      <c r="C19" s="152" t="s">
        <v>25</v>
      </c>
      <c r="D19" s="154"/>
      <c r="E19" s="155" t="s">
        <v>139</v>
      </c>
      <c r="F19" s="156"/>
      <c r="G19" s="156"/>
      <c r="H19" s="160" t="s">
        <v>157</v>
      </c>
      <c r="I19" s="160"/>
      <c r="J19" s="160"/>
      <c r="K19" s="160" t="s">
        <v>140</v>
      </c>
      <c r="L19" s="160"/>
      <c r="M19" s="160"/>
      <c r="N19" s="153" t="s">
        <v>149</v>
      </c>
      <c r="O19" s="153"/>
      <c r="P19" s="153"/>
      <c r="Q19" s="152" t="s">
        <v>28</v>
      </c>
      <c r="R19" s="152"/>
      <c r="S19" s="152"/>
      <c r="T19" s="161" t="s">
        <v>72</v>
      </c>
      <c r="U19" s="162"/>
      <c r="V19" s="162"/>
      <c r="W19" s="162"/>
      <c r="X19" s="162"/>
      <c r="Y19" s="162"/>
      <c r="Z19" s="163"/>
      <c r="AA19" s="152" t="s">
        <v>30</v>
      </c>
      <c r="AB19" s="152"/>
      <c r="AC19" s="152"/>
      <c r="AD19" s="152"/>
      <c r="AE19" s="164">
        <f>+VLOOKUP(T19,CARATULA!$AG$1:$AI$99,2,FALSE)</f>
        <v>8.1999999999999993</v>
      </c>
      <c r="AF19" s="164"/>
      <c r="AG19" s="164"/>
      <c r="AH19" s="179">
        <v>2</v>
      </c>
      <c r="AI19" s="179"/>
      <c r="AJ19" s="179"/>
      <c r="AK19" s="165" t="str">
        <f>+VLOOKUP(T19,CARATULA!$AG$1:$AL$99,4,FALSE)</f>
        <v>MARLEW</v>
      </c>
      <c r="AL19" s="165"/>
      <c r="AM19" s="165"/>
      <c r="AN19" s="165"/>
      <c r="AO19" s="165"/>
      <c r="AP19" s="165" t="str">
        <f>+VLOOKUP(T19,CARATULA!$AG$1:$AL$99,5,FALSE)</f>
        <v>SB 2106</v>
      </c>
      <c r="AQ19" s="165"/>
      <c r="AR19" s="165"/>
      <c r="AS19" s="165"/>
      <c r="AT19" s="165"/>
      <c r="AU19" s="152" t="s">
        <v>129</v>
      </c>
      <c r="AV19" s="152"/>
      <c r="AW19" s="152"/>
      <c r="AX19" s="152"/>
      <c r="AY19" s="152"/>
      <c r="AZ19" s="152"/>
      <c r="BA19" s="152"/>
      <c r="BB19" s="152"/>
      <c r="BC19" s="152"/>
      <c r="BD19" s="152"/>
      <c r="BE19" s="153" t="s">
        <v>53</v>
      </c>
      <c r="BF19" s="153"/>
      <c r="BG19" s="153"/>
      <c r="BH19" s="153"/>
      <c r="BI19" s="153"/>
      <c r="BJ19" s="153"/>
      <c r="BK19" s="153"/>
      <c r="BL19" s="153"/>
      <c r="BM19" s="153"/>
      <c r="BN19" s="153"/>
      <c r="BO19" s="153"/>
      <c r="BP19" s="153"/>
    </row>
    <row r="20" spans="1:68" s="15" customFormat="1" ht="22.5" customHeight="1" x14ac:dyDescent="0.2">
      <c r="A20" s="164">
        <v>0</v>
      </c>
      <c r="B20" s="164"/>
      <c r="C20" s="152" t="s">
        <v>25</v>
      </c>
      <c r="D20" s="154"/>
      <c r="E20" s="155" t="s">
        <v>156</v>
      </c>
      <c r="F20" s="156"/>
      <c r="G20" s="156"/>
      <c r="H20" s="157" t="s">
        <v>154</v>
      </c>
      <c r="I20" s="158"/>
      <c r="J20" s="159"/>
      <c r="K20" s="160" t="s">
        <v>157</v>
      </c>
      <c r="L20" s="160"/>
      <c r="M20" s="160"/>
      <c r="N20" s="153" t="s">
        <v>29</v>
      </c>
      <c r="O20" s="153"/>
      <c r="P20" s="153"/>
      <c r="Q20" s="152" t="s">
        <v>28</v>
      </c>
      <c r="R20" s="152"/>
      <c r="S20" s="152"/>
      <c r="T20" s="161" t="s">
        <v>32</v>
      </c>
      <c r="U20" s="162"/>
      <c r="V20" s="162"/>
      <c r="W20" s="162"/>
      <c r="X20" s="162"/>
      <c r="Y20" s="162"/>
      <c r="Z20" s="163"/>
      <c r="AA20" s="152" t="s">
        <v>30</v>
      </c>
      <c r="AB20" s="152"/>
      <c r="AC20" s="152"/>
      <c r="AD20" s="152"/>
      <c r="AE20" s="164">
        <f>+VLOOKUP(T20,CARATULA!$AG$1:$AI$99,2,FALSE)</f>
        <v>7.7</v>
      </c>
      <c r="AF20" s="164"/>
      <c r="AG20" s="164"/>
      <c r="AH20" s="179">
        <v>137</v>
      </c>
      <c r="AI20" s="179"/>
      <c r="AJ20" s="179"/>
      <c r="AK20" s="165" t="str">
        <f>+VLOOKUP(T20,CARATULA!$AG$1:$AL$99,4,FALSE)</f>
        <v>MARLEW</v>
      </c>
      <c r="AL20" s="165"/>
      <c r="AM20" s="165"/>
      <c r="AN20" s="165"/>
      <c r="AO20" s="165"/>
      <c r="AP20" s="165" t="str">
        <f>+VLOOKUP(T20,CARATULA!$AG$1:$AL$99,5,FALSE)</f>
        <v>AR 0530</v>
      </c>
      <c r="AQ20" s="165"/>
      <c r="AR20" s="165"/>
      <c r="AS20" s="165"/>
      <c r="AT20" s="165"/>
      <c r="AU20" s="152" t="s">
        <v>129</v>
      </c>
      <c r="AV20" s="152"/>
      <c r="AW20" s="152"/>
      <c r="AX20" s="152"/>
      <c r="AY20" s="152"/>
      <c r="AZ20" s="152"/>
      <c r="BA20" s="152"/>
      <c r="BB20" s="152"/>
      <c r="BC20" s="152"/>
      <c r="BD20" s="152"/>
      <c r="BE20" s="153" t="s">
        <v>53</v>
      </c>
      <c r="BF20" s="153"/>
      <c r="BG20" s="153"/>
      <c r="BH20" s="153"/>
      <c r="BI20" s="153"/>
      <c r="BJ20" s="153"/>
      <c r="BK20" s="153"/>
      <c r="BL20" s="153"/>
      <c r="BM20" s="153"/>
      <c r="BN20" s="153"/>
      <c r="BO20" s="153"/>
      <c r="BP20" s="153"/>
    </row>
    <row r="21" spans="1:68" s="15" customFormat="1" ht="22.5" customHeight="1" x14ac:dyDescent="0.2">
      <c r="A21" s="164">
        <v>0</v>
      </c>
      <c r="B21" s="164"/>
      <c r="C21" s="152" t="s">
        <v>25</v>
      </c>
      <c r="D21" s="154"/>
      <c r="E21" s="155" t="s">
        <v>156</v>
      </c>
      <c r="F21" s="156"/>
      <c r="G21" s="156"/>
      <c r="H21" s="160" t="s">
        <v>157</v>
      </c>
      <c r="I21" s="160"/>
      <c r="J21" s="160"/>
      <c r="K21" s="160" t="s">
        <v>140</v>
      </c>
      <c r="L21" s="160"/>
      <c r="M21" s="160"/>
      <c r="N21" s="153" t="s">
        <v>29</v>
      </c>
      <c r="O21" s="153"/>
      <c r="P21" s="153"/>
      <c r="Q21" s="152" t="s">
        <v>28</v>
      </c>
      <c r="R21" s="152"/>
      <c r="S21" s="152"/>
      <c r="T21" s="161" t="s">
        <v>32</v>
      </c>
      <c r="U21" s="162"/>
      <c r="V21" s="162"/>
      <c r="W21" s="162"/>
      <c r="X21" s="162"/>
      <c r="Y21" s="162"/>
      <c r="Z21" s="163"/>
      <c r="AA21" s="152" t="s">
        <v>30</v>
      </c>
      <c r="AB21" s="152"/>
      <c r="AC21" s="152"/>
      <c r="AD21" s="152"/>
      <c r="AE21" s="164">
        <f>+VLOOKUP(T21,CARATULA!$AG$1:$AI$99,2,FALSE)</f>
        <v>7.7</v>
      </c>
      <c r="AF21" s="164"/>
      <c r="AG21" s="164"/>
      <c r="AH21" s="179">
        <v>2</v>
      </c>
      <c r="AI21" s="179"/>
      <c r="AJ21" s="179"/>
      <c r="AK21" s="165" t="str">
        <f>+VLOOKUP(T21,CARATULA!$AG$1:$AL$99,4,FALSE)</f>
        <v>MARLEW</v>
      </c>
      <c r="AL21" s="165"/>
      <c r="AM21" s="165"/>
      <c r="AN21" s="165"/>
      <c r="AO21" s="165"/>
      <c r="AP21" s="165" t="str">
        <f>+VLOOKUP(T21,CARATULA!$AG$1:$AL$99,5,FALSE)</f>
        <v>AR 0530</v>
      </c>
      <c r="AQ21" s="165"/>
      <c r="AR21" s="165"/>
      <c r="AS21" s="165"/>
      <c r="AT21" s="165"/>
      <c r="AU21" s="152" t="s">
        <v>129</v>
      </c>
      <c r="AV21" s="152"/>
      <c r="AW21" s="152"/>
      <c r="AX21" s="152"/>
      <c r="AY21" s="152"/>
      <c r="AZ21" s="152"/>
      <c r="BA21" s="152"/>
      <c r="BB21" s="152"/>
      <c r="BC21" s="152"/>
      <c r="BD21" s="152"/>
      <c r="BE21" s="153" t="s">
        <v>53</v>
      </c>
      <c r="BF21" s="153"/>
      <c r="BG21" s="153"/>
      <c r="BH21" s="153"/>
      <c r="BI21" s="153"/>
      <c r="BJ21" s="153"/>
      <c r="BK21" s="153"/>
      <c r="BL21" s="153"/>
      <c r="BM21" s="153"/>
      <c r="BN21" s="153"/>
      <c r="BO21" s="153"/>
      <c r="BP21" s="153"/>
    </row>
    <row r="22" spans="1:68" s="15" customFormat="1" ht="22.5" customHeight="1" x14ac:dyDescent="0.2">
      <c r="A22" s="164">
        <v>0</v>
      </c>
      <c r="B22" s="164"/>
      <c r="C22" s="152" t="s">
        <v>25</v>
      </c>
      <c r="D22" s="154"/>
      <c r="E22" s="155" t="s">
        <v>141</v>
      </c>
      <c r="F22" s="156"/>
      <c r="G22" s="156"/>
      <c r="H22" s="157" t="s">
        <v>141</v>
      </c>
      <c r="I22" s="158"/>
      <c r="J22" s="159"/>
      <c r="K22" s="160" t="s">
        <v>139</v>
      </c>
      <c r="L22" s="160"/>
      <c r="M22" s="160"/>
      <c r="N22" s="153" t="s">
        <v>150</v>
      </c>
      <c r="O22" s="153"/>
      <c r="P22" s="153"/>
      <c r="Q22" s="152" t="s">
        <v>28</v>
      </c>
      <c r="R22" s="152"/>
      <c r="S22" s="152"/>
      <c r="T22" s="161" t="s">
        <v>146</v>
      </c>
      <c r="U22" s="162"/>
      <c r="V22" s="162"/>
      <c r="W22" s="162"/>
      <c r="X22" s="162"/>
      <c r="Y22" s="162"/>
      <c r="Z22" s="163"/>
      <c r="AA22" s="152" t="s">
        <v>30</v>
      </c>
      <c r="AB22" s="152"/>
      <c r="AC22" s="152"/>
      <c r="AD22" s="152"/>
      <c r="AE22" s="164">
        <f>+VLOOKUP(T22,CARATULA!$AG$1:$AI$99,2,FALSE)</f>
        <v>6.5</v>
      </c>
      <c r="AF22" s="164"/>
      <c r="AG22" s="164"/>
      <c r="AH22" s="179">
        <v>2</v>
      </c>
      <c r="AI22" s="179"/>
      <c r="AJ22" s="179"/>
      <c r="AK22" s="165" t="str">
        <f>+VLOOKUP(T22,CARATULA!$AG$1:$AL$99,4,FALSE)</f>
        <v>MARLEW</v>
      </c>
      <c r="AL22" s="165"/>
      <c r="AM22" s="165"/>
      <c r="AN22" s="165"/>
      <c r="AO22" s="165"/>
      <c r="AP22" s="165" t="str">
        <f>+VLOOKUP(T22,CARATULA!$AG$1:$AL$99,5,FALSE)</f>
        <v>AR 9100</v>
      </c>
      <c r="AQ22" s="165"/>
      <c r="AR22" s="165"/>
      <c r="AS22" s="165"/>
      <c r="AT22" s="165"/>
      <c r="AU22" s="152" t="s">
        <v>129</v>
      </c>
      <c r="AV22" s="152"/>
      <c r="AW22" s="152"/>
      <c r="AX22" s="152"/>
      <c r="AY22" s="152"/>
      <c r="AZ22" s="152"/>
      <c r="BA22" s="152"/>
      <c r="BB22" s="152"/>
      <c r="BC22" s="152"/>
      <c r="BD22" s="152"/>
      <c r="BE22" s="153" t="s">
        <v>53</v>
      </c>
      <c r="BF22" s="153"/>
      <c r="BG22" s="153"/>
      <c r="BH22" s="153"/>
      <c r="BI22" s="153"/>
      <c r="BJ22" s="153"/>
      <c r="BK22" s="153"/>
      <c r="BL22" s="153"/>
      <c r="BM22" s="153"/>
      <c r="BN22" s="153"/>
      <c r="BO22" s="153"/>
      <c r="BP22" s="153"/>
    </row>
    <row r="23" spans="1:68" s="15" customFormat="1" ht="22.5" customHeight="1" x14ac:dyDescent="0.2">
      <c r="A23" s="164"/>
      <c r="B23" s="166"/>
      <c r="C23" s="152"/>
      <c r="D23" s="154"/>
      <c r="E23" s="155"/>
      <c r="F23" s="156"/>
      <c r="G23" s="156"/>
      <c r="H23" s="157"/>
      <c r="I23" s="158"/>
      <c r="J23" s="159"/>
      <c r="K23" s="160"/>
      <c r="L23" s="160"/>
      <c r="M23" s="160"/>
      <c r="N23" s="153"/>
      <c r="O23" s="153"/>
      <c r="P23" s="153"/>
      <c r="Q23" s="152"/>
      <c r="R23" s="152"/>
      <c r="S23" s="152"/>
      <c r="T23" s="161"/>
      <c r="U23" s="162"/>
      <c r="V23" s="162"/>
      <c r="W23" s="162"/>
      <c r="X23" s="162"/>
      <c r="Y23" s="162"/>
      <c r="Z23" s="163"/>
      <c r="AA23" s="152"/>
      <c r="AB23" s="152"/>
      <c r="AC23" s="152"/>
      <c r="AD23" s="152"/>
      <c r="AE23" s="164"/>
      <c r="AF23" s="164"/>
      <c r="AG23" s="164"/>
      <c r="AH23" s="179"/>
      <c r="AI23" s="179"/>
      <c r="AJ23" s="179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3"/>
      <c r="BF23" s="153"/>
      <c r="BG23" s="153"/>
      <c r="BH23" s="153"/>
      <c r="BI23" s="153"/>
      <c r="BJ23" s="153"/>
      <c r="BK23" s="153"/>
      <c r="BL23" s="153"/>
      <c r="BM23" s="153"/>
      <c r="BN23" s="153"/>
      <c r="BO23" s="153"/>
      <c r="BP23" s="153"/>
    </row>
    <row r="24" spans="1:68" s="15" customFormat="1" ht="22.5" customHeight="1" x14ac:dyDescent="0.2">
      <c r="A24" s="164"/>
      <c r="B24" s="166"/>
      <c r="C24" s="152"/>
      <c r="D24" s="154"/>
      <c r="E24" s="155"/>
      <c r="F24" s="156"/>
      <c r="G24" s="156"/>
      <c r="H24" s="157"/>
      <c r="I24" s="158"/>
      <c r="J24" s="159"/>
      <c r="K24" s="160"/>
      <c r="L24" s="160"/>
      <c r="M24" s="160"/>
      <c r="N24" s="153"/>
      <c r="O24" s="153"/>
      <c r="P24" s="153"/>
      <c r="Q24" s="152"/>
      <c r="R24" s="152"/>
      <c r="S24" s="152"/>
      <c r="T24" s="161"/>
      <c r="U24" s="162"/>
      <c r="V24" s="162"/>
      <c r="W24" s="162"/>
      <c r="X24" s="162"/>
      <c r="Y24" s="162"/>
      <c r="Z24" s="163"/>
      <c r="AA24" s="152"/>
      <c r="AB24" s="152"/>
      <c r="AC24" s="152"/>
      <c r="AD24" s="152"/>
      <c r="AE24" s="164"/>
      <c r="AF24" s="164"/>
      <c r="AG24" s="164"/>
      <c r="AH24" s="179"/>
      <c r="AI24" s="179"/>
      <c r="AJ24" s="179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3"/>
      <c r="BF24" s="153"/>
      <c r="BG24" s="153"/>
      <c r="BH24" s="153"/>
      <c r="BI24" s="153"/>
      <c r="BJ24" s="153"/>
      <c r="BK24" s="153"/>
      <c r="BL24" s="153"/>
      <c r="BM24" s="153"/>
      <c r="BN24" s="153"/>
      <c r="BO24" s="153"/>
      <c r="BP24" s="153"/>
    </row>
    <row r="25" spans="1:68" s="15" customFormat="1" ht="22.5" customHeight="1" x14ac:dyDescent="0.2">
      <c r="A25" s="164"/>
      <c r="B25" s="166"/>
      <c r="C25" s="152"/>
      <c r="D25" s="154"/>
      <c r="E25" s="159"/>
      <c r="F25" s="153"/>
      <c r="G25" s="153"/>
      <c r="H25" s="157"/>
      <c r="I25" s="158"/>
      <c r="J25" s="159"/>
      <c r="K25" s="160"/>
      <c r="L25" s="160"/>
      <c r="M25" s="160"/>
      <c r="N25" s="153"/>
      <c r="O25" s="153"/>
      <c r="P25" s="153"/>
      <c r="Q25" s="152"/>
      <c r="R25" s="152"/>
      <c r="S25" s="152"/>
      <c r="T25" s="161"/>
      <c r="U25" s="162"/>
      <c r="V25" s="162"/>
      <c r="W25" s="162"/>
      <c r="X25" s="162"/>
      <c r="Y25" s="162"/>
      <c r="Z25" s="163"/>
      <c r="AA25" s="152"/>
      <c r="AB25" s="152"/>
      <c r="AC25" s="152"/>
      <c r="AD25" s="152"/>
      <c r="AE25" s="164"/>
      <c r="AF25" s="164"/>
      <c r="AG25" s="164"/>
      <c r="AH25" s="179"/>
      <c r="AI25" s="179"/>
      <c r="AJ25" s="179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3"/>
      <c r="BF25" s="153"/>
      <c r="BG25" s="153"/>
      <c r="BH25" s="153"/>
      <c r="BI25" s="153"/>
      <c r="BJ25" s="153"/>
      <c r="BK25" s="153"/>
      <c r="BL25" s="153"/>
      <c r="BM25" s="153"/>
      <c r="BN25" s="153"/>
      <c r="BO25" s="153"/>
      <c r="BP25" s="153"/>
    </row>
    <row r="26" spans="1:68" s="15" customFormat="1" ht="22.5" customHeight="1" x14ac:dyDescent="0.2">
      <c r="A26" s="164"/>
      <c r="B26" s="166"/>
      <c r="C26" s="152"/>
      <c r="D26" s="154"/>
      <c r="E26" s="159"/>
      <c r="F26" s="153"/>
      <c r="G26" s="153"/>
      <c r="H26" s="157"/>
      <c r="I26" s="158"/>
      <c r="J26" s="159"/>
      <c r="K26" s="160"/>
      <c r="L26" s="160"/>
      <c r="M26" s="160"/>
      <c r="N26" s="153"/>
      <c r="O26" s="153"/>
      <c r="P26" s="153"/>
      <c r="Q26" s="152"/>
      <c r="R26" s="152"/>
      <c r="S26" s="152"/>
      <c r="T26" s="161"/>
      <c r="U26" s="162"/>
      <c r="V26" s="162"/>
      <c r="W26" s="162"/>
      <c r="X26" s="162"/>
      <c r="Y26" s="162"/>
      <c r="Z26" s="163"/>
      <c r="AA26" s="152"/>
      <c r="AB26" s="152"/>
      <c r="AC26" s="152"/>
      <c r="AD26" s="152"/>
      <c r="AE26" s="164"/>
      <c r="AF26" s="164"/>
      <c r="AG26" s="164"/>
      <c r="AH26" s="179"/>
      <c r="AI26" s="179"/>
      <c r="AJ26" s="179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3"/>
      <c r="BF26" s="153"/>
      <c r="BG26" s="153"/>
      <c r="BH26" s="153"/>
      <c r="BI26" s="153"/>
      <c r="BJ26" s="153"/>
      <c r="BK26" s="153"/>
      <c r="BL26" s="153"/>
      <c r="BM26" s="153"/>
      <c r="BN26" s="153"/>
      <c r="BO26" s="153"/>
      <c r="BP26" s="153"/>
    </row>
    <row r="27" spans="1:68" s="15" customFormat="1" ht="22.5" customHeight="1" x14ac:dyDescent="0.2">
      <c r="A27" s="164"/>
      <c r="B27" s="166"/>
      <c r="C27" s="152"/>
      <c r="D27" s="154"/>
      <c r="E27" s="159"/>
      <c r="F27" s="153"/>
      <c r="G27" s="153"/>
      <c r="H27" s="157"/>
      <c r="I27" s="158"/>
      <c r="J27" s="159"/>
      <c r="K27" s="160"/>
      <c r="L27" s="160"/>
      <c r="M27" s="160"/>
      <c r="N27" s="153"/>
      <c r="O27" s="153"/>
      <c r="P27" s="153"/>
      <c r="Q27" s="152"/>
      <c r="R27" s="152"/>
      <c r="S27" s="152"/>
      <c r="T27" s="161"/>
      <c r="U27" s="162"/>
      <c r="V27" s="162"/>
      <c r="W27" s="162"/>
      <c r="X27" s="162"/>
      <c r="Y27" s="162"/>
      <c r="Z27" s="163"/>
      <c r="AA27" s="152"/>
      <c r="AB27" s="152"/>
      <c r="AC27" s="152"/>
      <c r="AD27" s="152"/>
      <c r="AE27" s="164"/>
      <c r="AF27" s="164"/>
      <c r="AG27" s="164"/>
      <c r="AH27" s="179"/>
      <c r="AI27" s="179"/>
      <c r="AJ27" s="179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3"/>
      <c r="BF27" s="153"/>
      <c r="BG27" s="153"/>
      <c r="BH27" s="153"/>
      <c r="BI27" s="153"/>
      <c r="BJ27" s="153"/>
      <c r="BK27" s="153"/>
      <c r="BL27" s="153"/>
      <c r="BM27" s="153"/>
      <c r="BN27" s="153"/>
      <c r="BO27" s="153"/>
      <c r="BP27" s="153"/>
    </row>
    <row r="28" spans="1:68" s="15" customFormat="1" ht="22.5" customHeight="1" x14ac:dyDescent="0.2">
      <c r="A28" s="164"/>
      <c r="B28" s="166"/>
      <c r="C28" s="152"/>
      <c r="D28" s="154"/>
      <c r="E28" s="159"/>
      <c r="F28" s="153"/>
      <c r="G28" s="153"/>
      <c r="H28" s="157"/>
      <c r="I28" s="158"/>
      <c r="J28" s="159"/>
      <c r="K28" s="160"/>
      <c r="L28" s="160"/>
      <c r="M28" s="160"/>
      <c r="N28" s="153"/>
      <c r="O28" s="153"/>
      <c r="P28" s="153"/>
      <c r="Q28" s="152"/>
      <c r="R28" s="152"/>
      <c r="S28" s="152"/>
      <c r="T28" s="161"/>
      <c r="U28" s="162"/>
      <c r="V28" s="162"/>
      <c r="W28" s="162"/>
      <c r="X28" s="162"/>
      <c r="Y28" s="162"/>
      <c r="Z28" s="163"/>
      <c r="AA28" s="152"/>
      <c r="AB28" s="152"/>
      <c r="AC28" s="152"/>
      <c r="AD28" s="152"/>
      <c r="AE28" s="164"/>
      <c r="AF28" s="164"/>
      <c r="AG28" s="164"/>
      <c r="AH28" s="179"/>
      <c r="AI28" s="179"/>
      <c r="AJ28" s="179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3"/>
      <c r="BF28" s="153"/>
      <c r="BG28" s="153"/>
      <c r="BH28" s="153"/>
      <c r="BI28" s="153"/>
      <c r="BJ28" s="153"/>
      <c r="BK28" s="153"/>
      <c r="BL28" s="153"/>
      <c r="BM28" s="153"/>
      <c r="BN28" s="153"/>
      <c r="BO28" s="153"/>
      <c r="BP28" s="153"/>
    </row>
    <row r="29" spans="1:68" s="15" customFormat="1" ht="22.5" customHeight="1" x14ac:dyDescent="0.2">
      <c r="A29" s="164"/>
      <c r="B29" s="166"/>
      <c r="C29" s="152"/>
      <c r="D29" s="154"/>
      <c r="E29" s="159"/>
      <c r="F29" s="153"/>
      <c r="G29" s="153"/>
      <c r="H29" s="157"/>
      <c r="I29" s="158"/>
      <c r="J29" s="159"/>
      <c r="K29" s="160"/>
      <c r="L29" s="160"/>
      <c r="M29" s="160"/>
      <c r="N29" s="153"/>
      <c r="O29" s="153"/>
      <c r="P29" s="153"/>
      <c r="Q29" s="152"/>
      <c r="R29" s="152"/>
      <c r="S29" s="152"/>
      <c r="T29" s="161"/>
      <c r="U29" s="162"/>
      <c r="V29" s="162"/>
      <c r="W29" s="162"/>
      <c r="X29" s="162"/>
      <c r="Y29" s="162"/>
      <c r="Z29" s="163"/>
      <c r="AA29" s="152"/>
      <c r="AB29" s="152"/>
      <c r="AC29" s="152"/>
      <c r="AD29" s="152"/>
      <c r="AE29" s="164"/>
      <c r="AF29" s="164"/>
      <c r="AG29" s="164"/>
      <c r="AH29" s="179"/>
      <c r="AI29" s="179"/>
      <c r="AJ29" s="179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3"/>
      <c r="BF29" s="153"/>
      <c r="BG29" s="153"/>
      <c r="BH29" s="153"/>
      <c r="BI29" s="153"/>
      <c r="BJ29" s="153"/>
      <c r="BK29" s="153"/>
      <c r="BL29" s="153"/>
      <c r="BM29" s="153"/>
      <c r="BN29" s="153"/>
      <c r="BO29" s="153"/>
      <c r="BP29" s="153"/>
    </row>
    <row r="30" spans="1:68" s="15" customFormat="1" ht="22.5" customHeight="1" x14ac:dyDescent="0.2">
      <c r="A30" s="164"/>
      <c r="B30" s="164"/>
      <c r="C30" s="152"/>
      <c r="D30" s="154"/>
      <c r="E30" s="155"/>
      <c r="F30" s="156"/>
      <c r="G30" s="156"/>
      <c r="H30" s="157"/>
      <c r="I30" s="158"/>
      <c r="J30" s="159"/>
      <c r="K30" s="160"/>
      <c r="L30" s="160"/>
      <c r="M30" s="160"/>
      <c r="N30" s="153"/>
      <c r="O30" s="153"/>
      <c r="P30" s="153"/>
      <c r="Q30" s="152"/>
      <c r="R30" s="152"/>
      <c r="S30" s="152"/>
      <c r="T30" s="161"/>
      <c r="U30" s="162"/>
      <c r="V30" s="162"/>
      <c r="W30" s="162"/>
      <c r="X30" s="162"/>
      <c r="Y30" s="162"/>
      <c r="Z30" s="163"/>
      <c r="AA30" s="152"/>
      <c r="AB30" s="152"/>
      <c r="AC30" s="152"/>
      <c r="AD30" s="152"/>
      <c r="AE30" s="164"/>
      <c r="AF30" s="164"/>
      <c r="AG30" s="164"/>
      <c r="AH30" s="179"/>
      <c r="AI30" s="179"/>
      <c r="AJ30" s="179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3"/>
      <c r="BF30" s="153"/>
      <c r="BG30" s="153"/>
      <c r="BH30" s="153"/>
      <c r="BI30" s="153"/>
      <c r="BJ30" s="153"/>
      <c r="BK30" s="153"/>
      <c r="BL30" s="153"/>
      <c r="BM30" s="153"/>
      <c r="BN30" s="153"/>
      <c r="BO30" s="153"/>
      <c r="BP30" s="153"/>
    </row>
    <row r="31" spans="1:68" s="15" customFormat="1" ht="22.5" customHeight="1" x14ac:dyDescent="0.2">
      <c r="A31" s="164"/>
      <c r="B31" s="164"/>
      <c r="C31" s="152"/>
      <c r="D31" s="154"/>
      <c r="E31" s="155"/>
      <c r="F31" s="156"/>
      <c r="G31" s="156"/>
      <c r="H31" s="157"/>
      <c r="I31" s="158"/>
      <c r="J31" s="159"/>
      <c r="K31" s="160"/>
      <c r="L31" s="160"/>
      <c r="M31" s="160"/>
      <c r="N31" s="153"/>
      <c r="O31" s="153"/>
      <c r="P31" s="153"/>
      <c r="Q31" s="152"/>
      <c r="R31" s="152"/>
      <c r="S31" s="152"/>
      <c r="T31" s="161"/>
      <c r="U31" s="162"/>
      <c r="V31" s="162"/>
      <c r="W31" s="162"/>
      <c r="X31" s="162"/>
      <c r="Y31" s="162"/>
      <c r="Z31" s="163"/>
      <c r="AA31" s="152"/>
      <c r="AB31" s="152"/>
      <c r="AC31" s="152"/>
      <c r="AD31" s="152"/>
      <c r="AE31" s="164"/>
      <c r="AF31" s="164"/>
      <c r="AG31" s="164"/>
      <c r="AH31" s="179"/>
      <c r="AI31" s="179"/>
      <c r="AJ31" s="179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3"/>
      <c r="BF31" s="153"/>
      <c r="BG31" s="153"/>
      <c r="BH31" s="153"/>
      <c r="BI31" s="153"/>
      <c r="BJ31" s="153"/>
      <c r="BK31" s="153"/>
      <c r="BL31" s="153"/>
      <c r="BM31" s="153"/>
      <c r="BN31" s="153"/>
      <c r="BO31" s="153"/>
      <c r="BP31" s="153"/>
    </row>
    <row r="32" spans="1:68" s="15" customFormat="1" ht="22.5" customHeight="1" x14ac:dyDescent="0.2">
      <c r="A32" s="164"/>
      <c r="B32" s="164"/>
      <c r="C32" s="152"/>
      <c r="D32" s="154"/>
      <c r="E32" s="155"/>
      <c r="F32" s="156"/>
      <c r="G32" s="156"/>
      <c r="H32" s="157"/>
      <c r="I32" s="158"/>
      <c r="J32" s="159"/>
      <c r="K32" s="160"/>
      <c r="L32" s="160"/>
      <c r="M32" s="160"/>
      <c r="N32" s="153"/>
      <c r="O32" s="153"/>
      <c r="P32" s="153"/>
      <c r="Q32" s="152"/>
      <c r="R32" s="152"/>
      <c r="S32" s="152"/>
      <c r="T32" s="161"/>
      <c r="U32" s="162"/>
      <c r="V32" s="162"/>
      <c r="W32" s="162"/>
      <c r="X32" s="162"/>
      <c r="Y32" s="162"/>
      <c r="Z32" s="163"/>
      <c r="AA32" s="152"/>
      <c r="AB32" s="152"/>
      <c r="AC32" s="152"/>
      <c r="AD32" s="152"/>
      <c r="AE32" s="164"/>
      <c r="AF32" s="164"/>
      <c r="AG32" s="164"/>
      <c r="AH32" s="179"/>
      <c r="AI32" s="179"/>
      <c r="AJ32" s="179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3"/>
      <c r="BF32" s="153"/>
      <c r="BG32" s="153"/>
      <c r="BH32" s="153"/>
      <c r="BI32" s="153"/>
      <c r="BJ32" s="153"/>
      <c r="BK32" s="153"/>
      <c r="BL32" s="153"/>
      <c r="BM32" s="153"/>
      <c r="BN32" s="153"/>
      <c r="BO32" s="153"/>
      <c r="BP32" s="153"/>
    </row>
    <row r="33" spans="1:70" s="15" customFormat="1" ht="22.5" customHeight="1" x14ac:dyDescent="0.2">
      <c r="A33" s="164"/>
      <c r="B33" s="164"/>
      <c r="C33" s="152"/>
      <c r="D33" s="154"/>
      <c r="E33" s="158"/>
      <c r="F33" s="158"/>
      <c r="G33" s="159"/>
      <c r="H33" s="157"/>
      <c r="I33" s="158"/>
      <c r="J33" s="159"/>
      <c r="K33" s="160"/>
      <c r="L33" s="160"/>
      <c r="M33" s="160"/>
      <c r="N33" s="153"/>
      <c r="O33" s="153"/>
      <c r="P33" s="153"/>
      <c r="Q33" s="152"/>
      <c r="R33" s="152"/>
      <c r="S33" s="152"/>
      <c r="T33" s="161"/>
      <c r="U33" s="162"/>
      <c r="V33" s="162"/>
      <c r="W33" s="162"/>
      <c r="X33" s="162"/>
      <c r="Y33" s="162"/>
      <c r="Z33" s="163"/>
      <c r="AA33" s="152"/>
      <c r="AB33" s="152"/>
      <c r="AC33" s="152"/>
      <c r="AD33" s="152"/>
      <c r="AE33" s="164"/>
      <c r="AF33" s="164"/>
      <c r="AG33" s="164"/>
      <c r="AH33" s="179"/>
      <c r="AI33" s="179"/>
      <c r="AJ33" s="179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3"/>
      <c r="BF33" s="153"/>
      <c r="BG33" s="153"/>
      <c r="BH33" s="153"/>
      <c r="BI33" s="153"/>
      <c r="BJ33" s="153"/>
      <c r="BK33" s="153"/>
      <c r="BL33" s="153"/>
      <c r="BM33" s="153"/>
      <c r="BN33" s="153"/>
      <c r="BO33" s="153"/>
      <c r="BP33" s="153"/>
    </row>
    <row r="34" spans="1:70" s="14" customFormat="1" ht="22.5" customHeight="1" x14ac:dyDescent="0.2">
      <c r="A34" s="164"/>
      <c r="B34" s="164"/>
      <c r="C34" s="177"/>
      <c r="D34" s="178"/>
      <c r="E34" s="158"/>
      <c r="F34" s="158"/>
      <c r="G34" s="159"/>
      <c r="H34" s="157"/>
      <c r="I34" s="158"/>
      <c r="J34" s="159"/>
      <c r="K34" s="160"/>
      <c r="L34" s="160"/>
      <c r="M34" s="160"/>
      <c r="N34" s="153"/>
      <c r="O34" s="153"/>
      <c r="P34" s="153"/>
      <c r="Q34" s="152"/>
      <c r="R34" s="152"/>
      <c r="S34" s="152"/>
      <c r="T34" s="161"/>
      <c r="U34" s="162"/>
      <c r="V34" s="162"/>
      <c r="W34" s="162"/>
      <c r="X34" s="162"/>
      <c r="Y34" s="162"/>
      <c r="Z34" s="163"/>
      <c r="AA34" s="152"/>
      <c r="AB34" s="152"/>
      <c r="AC34" s="152"/>
      <c r="AD34" s="152"/>
      <c r="AE34" s="164"/>
      <c r="AF34" s="164"/>
      <c r="AG34" s="164"/>
      <c r="AH34" s="179"/>
      <c r="AI34" s="179"/>
      <c r="AJ34" s="179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3"/>
      <c r="BF34" s="153"/>
      <c r="BG34" s="153"/>
      <c r="BH34" s="153"/>
      <c r="BI34" s="153"/>
      <c r="BJ34" s="153"/>
      <c r="BK34" s="153"/>
      <c r="BL34" s="153"/>
      <c r="BM34" s="153"/>
      <c r="BN34" s="153"/>
      <c r="BO34" s="153"/>
      <c r="BP34" s="153"/>
      <c r="BQ34" s="15"/>
      <c r="BR34" s="15"/>
    </row>
    <row r="35" spans="1:70" s="14" customFormat="1" ht="22.5" customHeight="1" x14ac:dyDescent="0.2">
      <c r="A35" s="164"/>
      <c r="B35" s="164"/>
      <c r="C35" s="177"/>
      <c r="D35" s="178"/>
      <c r="E35" s="158"/>
      <c r="F35" s="158"/>
      <c r="G35" s="159"/>
      <c r="H35" s="157"/>
      <c r="I35" s="158"/>
      <c r="J35" s="159"/>
      <c r="K35" s="160"/>
      <c r="L35" s="160"/>
      <c r="M35" s="160"/>
      <c r="N35" s="153"/>
      <c r="O35" s="153"/>
      <c r="P35" s="153"/>
      <c r="Q35" s="152"/>
      <c r="R35" s="152"/>
      <c r="S35" s="152"/>
      <c r="T35" s="161"/>
      <c r="U35" s="162"/>
      <c r="V35" s="162"/>
      <c r="W35" s="162"/>
      <c r="X35" s="162"/>
      <c r="Y35" s="162"/>
      <c r="Z35" s="163"/>
      <c r="AA35" s="152"/>
      <c r="AB35" s="152"/>
      <c r="AC35" s="152"/>
      <c r="AD35" s="152"/>
      <c r="AE35" s="164"/>
      <c r="AF35" s="164"/>
      <c r="AG35" s="164"/>
      <c r="AH35" s="179"/>
      <c r="AI35" s="179"/>
      <c r="AJ35" s="179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3"/>
      <c r="BF35" s="153"/>
      <c r="BG35" s="153"/>
      <c r="BH35" s="153"/>
      <c r="BI35" s="153"/>
      <c r="BJ35" s="153"/>
      <c r="BK35" s="153"/>
      <c r="BL35" s="153"/>
      <c r="BM35" s="153"/>
      <c r="BN35" s="153"/>
      <c r="BO35" s="153"/>
      <c r="BP35" s="153"/>
      <c r="BQ35" s="15"/>
      <c r="BR35" s="15"/>
    </row>
    <row r="36" spans="1:70" s="14" customFormat="1" ht="22.5" customHeight="1" x14ac:dyDescent="0.2">
      <c r="A36" s="164"/>
      <c r="B36" s="164"/>
      <c r="C36" s="177"/>
      <c r="D36" s="178"/>
      <c r="E36" s="158"/>
      <c r="F36" s="158"/>
      <c r="G36" s="159"/>
      <c r="H36" s="157"/>
      <c r="I36" s="158"/>
      <c r="J36" s="159"/>
      <c r="K36" s="160"/>
      <c r="L36" s="160"/>
      <c r="M36" s="160"/>
      <c r="N36" s="153"/>
      <c r="O36" s="153"/>
      <c r="P36" s="153"/>
      <c r="Q36" s="152"/>
      <c r="R36" s="152"/>
      <c r="S36" s="152"/>
      <c r="T36" s="161"/>
      <c r="U36" s="162"/>
      <c r="V36" s="162"/>
      <c r="W36" s="162"/>
      <c r="X36" s="162"/>
      <c r="Y36" s="162"/>
      <c r="Z36" s="163"/>
      <c r="AA36" s="152"/>
      <c r="AB36" s="152"/>
      <c r="AC36" s="152"/>
      <c r="AD36" s="152"/>
      <c r="AE36" s="164"/>
      <c r="AF36" s="164"/>
      <c r="AG36" s="164"/>
      <c r="AH36" s="179"/>
      <c r="AI36" s="179"/>
      <c r="AJ36" s="179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3"/>
      <c r="BF36" s="153"/>
      <c r="BG36" s="153"/>
      <c r="BH36" s="153"/>
      <c r="BI36" s="153"/>
      <c r="BJ36" s="153"/>
      <c r="BK36" s="153"/>
      <c r="BL36" s="153"/>
      <c r="BM36" s="153"/>
      <c r="BN36" s="153"/>
      <c r="BO36" s="153"/>
      <c r="BP36" s="153"/>
      <c r="BQ36" s="15"/>
      <c r="BR36" s="15"/>
    </row>
    <row r="37" spans="1:70" s="14" customFormat="1" ht="22.5" customHeight="1" x14ac:dyDescent="0.2">
      <c r="A37" s="164"/>
      <c r="B37" s="164"/>
      <c r="C37" s="177"/>
      <c r="D37" s="178"/>
      <c r="E37" s="158"/>
      <c r="F37" s="158"/>
      <c r="G37" s="159"/>
      <c r="H37" s="157"/>
      <c r="I37" s="158"/>
      <c r="J37" s="159"/>
      <c r="K37" s="160"/>
      <c r="L37" s="160"/>
      <c r="M37" s="160"/>
      <c r="N37" s="153"/>
      <c r="O37" s="153"/>
      <c r="P37" s="153"/>
      <c r="Q37" s="152"/>
      <c r="R37" s="152"/>
      <c r="S37" s="152"/>
      <c r="T37" s="161"/>
      <c r="U37" s="162"/>
      <c r="V37" s="162"/>
      <c r="W37" s="162"/>
      <c r="X37" s="162"/>
      <c r="Y37" s="162"/>
      <c r="Z37" s="163"/>
      <c r="AA37" s="152"/>
      <c r="AB37" s="152"/>
      <c r="AC37" s="152"/>
      <c r="AD37" s="152"/>
      <c r="AE37" s="164"/>
      <c r="AF37" s="164"/>
      <c r="AG37" s="164"/>
      <c r="AH37" s="179"/>
      <c r="AI37" s="179"/>
      <c r="AJ37" s="179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3"/>
      <c r="BF37" s="153"/>
      <c r="BG37" s="153"/>
      <c r="BH37" s="153"/>
      <c r="BI37" s="153"/>
      <c r="BJ37" s="153"/>
      <c r="BK37" s="153"/>
      <c r="BL37" s="153"/>
      <c r="BM37" s="153"/>
      <c r="BN37" s="153"/>
      <c r="BO37" s="153"/>
      <c r="BP37" s="153"/>
      <c r="BQ37" s="15"/>
      <c r="BR37" s="15"/>
    </row>
    <row r="38" spans="1:70" s="14" customFormat="1" ht="22.5" customHeight="1" x14ac:dyDescent="0.2">
      <c r="A38" s="164"/>
      <c r="B38" s="164"/>
      <c r="C38" s="177"/>
      <c r="D38" s="178"/>
      <c r="E38" s="158"/>
      <c r="F38" s="158"/>
      <c r="G38" s="159"/>
      <c r="H38" s="157"/>
      <c r="I38" s="158"/>
      <c r="J38" s="159"/>
      <c r="K38" s="160"/>
      <c r="L38" s="160"/>
      <c r="M38" s="160"/>
      <c r="N38" s="153"/>
      <c r="O38" s="153"/>
      <c r="P38" s="153"/>
      <c r="Q38" s="152"/>
      <c r="R38" s="152"/>
      <c r="S38" s="152"/>
      <c r="T38" s="161"/>
      <c r="U38" s="162"/>
      <c r="V38" s="162"/>
      <c r="W38" s="162"/>
      <c r="X38" s="162"/>
      <c r="Y38" s="162"/>
      <c r="Z38" s="163"/>
      <c r="AA38" s="152"/>
      <c r="AB38" s="152"/>
      <c r="AC38" s="152"/>
      <c r="AD38" s="152"/>
      <c r="AE38" s="164"/>
      <c r="AF38" s="164"/>
      <c r="AG38" s="164"/>
      <c r="AH38" s="179"/>
      <c r="AI38" s="179"/>
      <c r="AJ38" s="179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3"/>
      <c r="BF38" s="153"/>
      <c r="BG38" s="153"/>
      <c r="BH38" s="153"/>
      <c r="BI38" s="153"/>
      <c r="BJ38" s="153"/>
      <c r="BK38" s="153"/>
      <c r="BL38" s="153"/>
      <c r="BM38" s="153"/>
      <c r="BN38" s="153"/>
      <c r="BO38" s="153"/>
      <c r="BP38" s="153"/>
      <c r="BQ38" s="15"/>
      <c r="BR38" s="15"/>
    </row>
    <row r="39" spans="1:70" s="14" customFormat="1" ht="22.5" customHeight="1" x14ac:dyDescent="0.2">
      <c r="A39" s="164"/>
      <c r="B39" s="164"/>
      <c r="C39" s="177"/>
      <c r="D39" s="178"/>
      <c r="E39" s="158"/>
      <c r="F39" s="158"/>
      <c r="G39" s="159"/>
      <c r="H39" s="157"/>
      <c r="I39" s="158"/>
      <c r="J39" s="159"/>
      <c r="K39" s="160"/>
      <c r="L39" s="160"/>
      <c r="M39" s="160"/>
      <c r="N39" s="153"/>
      <c r="O39" s="153"/>
      <c r="P39" s="153"/>
      <c r="Q39" s="152"/>
      <c r="R39" s="152"/>
      <c r="S39" s="152"/>
      <c r="T39" s="161"/>
      <c r="U39" s="162"/>
      <c r="V39" s="162"/>
      <c r="W39" s="162"/>
      <c r="X39" s="162"/>
      <c r="Y39" s="162"/>
      <c r="Z39" s="163"/>
      <c r="AA39" s="152"/>
      <c r="AB39" s="152"/>
      <c r="AC39" s="152"/>
      <c r="AD39" s="152"/>
      <c r="AE39" s="164"/>
      <c r="AF39" s="164"/>
      <c r="AG39" s="164"/>
      <c r="AH39" s="179"/>
      <c r="AI39" s="179"/>
      <c r="AJ39" s="179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3"/>
      <c r="BF39" s="153"/>
      <c r="BG39" s="153"/>
      <c r="BH39" s="153"/>
      <c r="BI39" s="153"/>
      <c r="BJ39" s="153"/>
      <c r="BK39" s="153"/>
      <c r="BL39" s="153"/>
      <c r="BM39" s="153"/>
      <c r="BN39" s="153"/>
      <c r="BO39" s="153"/>
      <c r="BP39" s="153"/>
      <c r="BQ39" s="15"/>
      <c r="BR39" s="15"/>
    </row>
    <row r="40" spans="1:70" s="14" customFormat="1" ht="22.5" customHeight="1" x14ac:dyDescent="0.2">
      <c r="A40" s="164"/>
      <c r="B40" s="164"/>
      <c r="C40" s="177"/>
      <c r="D40" s="178"/>
      <c r="E40" s="158"/>
      <c r="F40" s="158"/>
      <c r="G40" s="159"/>
      <c r="H40" s="157"/>
      <c r="I40" s="158"/>
      <c r="J40" s="159"/>
      <c r="K40" s="160"/>
      <c r="L40" s="160"/>
      <c r="M40" s="160"/>
      <c r="N40" s="153"/>
      <c r="O40" s="153"/>
      <c r="P40" s="153"/>
      <c r="Q40" s="152"/>
      <c r="R40" s="152"/>
      <c r="S40" s="152"/>
      <c r="T40" s="161"/>
      <c r="U40" s="162"/>
      <c r="V40" s="162"/>
      <c r="W40" s="162"/>
      <c r="X40" s="162"/>
      <c r="Y40" s="162"/>
      <c r="Z40" s="163"/>
      <c r="AA40" s="152"/>
      <c r="AB40" s="152"/>
      <c r="AC40" s="152"/>
      <c r="AD40" s="152"/>
      <c r="AE40" s="164"/>
      <c r="AF40" s="164"/>
      <c r="AG40" s="164"/>
      <c r="AH40" s="179"/>
      <c r="AI40" s="179"/>
      <c r="AJ40" s="179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3"/>
      <c r="BF40" s="153"/>
      <c r="BG40" s="153"/>
      <c r="BH40" s="153"/>
      <c r="BI40" s="153"/>
      <c r="BJ40" s="153"/>
      <c r="BK40" s="153"/>
      <c r="BL40" s="153"/>
      <c r="BM40" s="153"/>
      <c r="BN40" s="153"/>
      <c r="BO40" s="153"/>
      <c r="BP40" s="153"/>
      <c r="BQ40" s="15"/>
      <c r="BR40" s="15"/>
    </row>
    <row r="41" spans="1:70" s="14" customFormat="1" ht="22.5" customHeight="1" x14ac:dyDescent="0.2">
      <c r="A41" s="164"/>
      <c r="B41" s="164"/>
      <c r="C41" s="177"/>
      <c r="D41" s="178"/>
      <c r="E41" s="158"/>
      <c r="F41" s="158"/>
      <c r="G41" s="159"/>
      <c r="H41" s="157"/>
      <c r="I41" s="158"/>
      <c r="J41" s="159"/>
      <c r="K41" s="160"/>
      <c r="L41" s="160"/>
      <c r="M41" s="160"/>
      <c r="N41" s="153"/>
      <c r="O41" s="153"/>
      <c r="P41" s="153"/>
      <c r="Q41" s="152"/>
      <c r="R41" s="152"/>
      <c r="S41" s="152"/>
      <c r="T41" s="161"/>
      <c r="U41" s="162"/>
      <c r="V41" s="162"/>
      <c r="W41" s="162"/>
      <c r="X41" s="162"/>
      <c r="Y41" s="162"/>
      <c r="Z41" s="163"/>
      <c r="AA41" s="152"/>
      <c r="AB41" s="152"/>
      <c r="AC41" s="152"/>
      <c r="AD41" s="152"/>
      <c r="AE41" s="164"/>
      <c r="AF41" s="164"/>
      <c r="AG41" s="164"/>
      <c r="AH41" s="179"/>
      <c r="AI41" s="179"/>
      <c r="AJ41" s="179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3"/>
      <c r="BF41" s="153"/>
      <c r="BG41" s="153"/>
      <c r="BH41" s="153"/>
      <c r="BI41" s="153"/>
      <c r="BJ41" s="153"/>
      <c r="BK41" s="153"/>
      <c r="BL41" s="153"/>
      <c r="BM41" s="153"/>
      <c r="BN41" s="153"/>
      <c r="BO41" s="153"/>
      <c r="BP41" s="153"/>
      <c r="BQ41" s="15"/>
      <c r="BR41" s="15"/>
    </row>
    <row r="42" spans="1:70" s="14" customFormat="1" ht="22.5" customHeight="1" x14ac:dyDescent="0.2">
      <c r="A42" s="164"/>
      <c r="B42" s="164"/>
      <c r="C42" s="177"/>
      <c r="D42" s="178"/>
      <c r="E42" s="158"/>
      <c r="F42" s="158"/>
      <c r="G42" s="159"/>
      <c r="H42" s="157"/>
      <c r="I42" s="158"/>
      <c r="J42" s="159"/>
      <c r="K42" s="160"/>
      <c r="L42" s="160"/>
      <c r="M42" s="160"/>
      <c r="N42" s="153"/>
      <c r="O42" s="153"/>
      <c r="P42" s="153"/>
      <c r="Q42" s="152"/>
      <c r="R42" s="152"/>
      <c r="S42" s="152"/>
      <c r="T42" s="161"/>
      <c r="U42" s="162"/>
      <c r="V42" s="162"/>
      <c r="W42" s="162"/>
      <c r="X42" s="162"/>
      <c r="Y42" s="162"/>
      <c r="Z42" s="163"/>
      <c r="AA42" s="152"/>
      <c r="AB42" s="152"/>
      <c r="AC42" s="152"/>
      <c r="AD42" s="152"/>
      <c r="AE42" s="164"/>
      <c r="AF42" s="164"/>
      <c r="AG42" s="164"/>
      <c r="AH42" s="179"/>
      <c r="AI42" s="179"/>
      <c r="AJ42" s="179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3"/>
      <c r="BF42" s="153"/>
      <c r="BG42" s="153"/>
      <c r="BH42" s="153"/>
      <c r="BI42" s="153"/>
      <c r="BJ42" s="153"/>
      <c r="BK42" s="153"/>
      <c r="BL42" s="153"/>
      <c r="BM42" s="153"/>
      <c r="BN42" s="153"/>
      <c r="BO42" s="153"/>
      <c r="BP42" s="153"/>
      <c r="BQ42" s="15"/>
      <c r="BR42" s="15"/>
    </row>
    <row r="43" spans="1:70" s="14" customFormat="1" ht="22.5" customHeight="1" x14ac:dyDescent="0.2">
      <c r="A43" s="164"/>
      <c r="B43" s="164"/>
      <c r="C43" s="177"/>
      <c r="D43" s="178"/>
      <c r="E43" s="158"/>
      <c r="F43" s="158"/>
      <c r="G43" s="159"/>
      <c r="H43" s="157"/>
      <c r="I43" s="158"/>
      <c r="J43" s="159"/>
      <c r="K43" s="160"/>
      <c r="L43" s="160"/>
      <c r="M43" s="160"/>
      <c r="N43" s="153"/>
      <c r="O43" s="153"/>
      <c r="P43" s="153"/>
      <c r="Q43" s="152"/>
      <c r="R43" s="152"/>
      <c r="S43" s="152"/>
      <c r="T43" s="161"/>
      <c r="U43" s="162"/>
      <c r="V43" s="162"/>
      <c r="W43" s="162"/>
      <c r="X43" s="162"/>
      <c r="Y43" s="162"/>
      <c r="Z43" s="163"/>
      <c r="AA43" s="152"/>
      <c r="AB43" s="152"/>
      <c r="AC43" s="152"/>
      <c r="AD43" s="152"/>
      <c r="AE43" s="164"/>
      <c r="AF43" s="164"/>
      <c r="AG43" s="164"/>
      <c r="AH43" s="179"/>
      <c r="AI43" s="179"/>
      <c r="AJ43" s="179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3"/>
      <c r="BF43" s="153"/>
      <c r="BG43" s="153"/>
      <c r="BH43" s="153"/>
      <c r="BI43" s="153"/>
      <c r="BJ43" s="153"/>
      <c r="BK43" s="153"/>
      <c r="BL43" s="153"/>
      <c r="BM43" s="153"/>
      <c r="BN43" s="153"/>
      <c r="BO43" s="153"/>
      <c r="BP43" s="153"/>
      <c r="BQ43" s="15"/>
      <c r="BR43" s="15"/>
    </row>
    <row r="44" spans="1:70" s="14" customFormat="1" ht="22.5" customHeight="1" x14ac:dyDescent="0.2">
      <c r="A44" s="152"/>
      <c r="B44" s="152"/>
      <c r="C44" s="152"/>
      <c r="D44" s="154"/>
      <c r="E44" s="158"/>
      <c r="F44" s="158"/>
      <c r="G44" s="159"/>
      <c r="H44" s="157"/>
      <c r="I44" s="158"/>
      <c r="J44" s="159"/>
      <c r="K44" s="176"/>
      <c r="L44" s="176"/>
      <c r="M44" s="176"/>
      <c r="N44" s="153"/>
      <c r="O44" s="153"/>
      <c r="P44" s="153"/>
      <c r="Q44" s="152"/>
      <c r="R44" s="152"/>
      <c r="S44" s="152"/>
      <c r="T44" s="161"/>
      <c r="U44" s="162"/>
      <c r="V44" s="162"/>
      <c r="W44" s="162"/>
      <c r="X44" s="162"/>
      <c r="Y44" s="162"/>
      <c r="Z44" s="163"/>
      <c r="AA44" s="152"/>
      <c r="AB44" s="152"/>
      <c r="AC44" s="152"/>
      <c r="AD44" s="152"/>
      <c r="AE44" s="164"/>
      <c r="AF44" s="164"/>
      <c r="AG44" s="164"/>
      <c r="AH44" s="179"/>
      <c r="AI44" s="179"/>
      <c r="AJ44" s="179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3"/>
      <c r="BF44" s="153"/>
      <c r="BG44" s="153"/>
      <c r="BH44" s="153"/>
      <c r="BI44" s="153"/>
      <c r="BJ44" s="153"/>
      <c r="BK44" s="153"/>
      <c r="BL44" s="153"/>
      <c r="BM44" s="153"/>
      <c r="BN44" s="153"/>
      <c r="BO44" s="153"/>
      <c r="BP44" s="153"/>
      <c r="BQ44" s="15"/>
      <c r="BR44" s="15"/>
    </row>
  </sheetData>
  <autoFilter ref="A9:BR38" xr:uid="{00000000-0009-0000-0000-000002000000}">
    <filterColumn colId="0" showButton="0"/>
    <filterColumn colId="2" showButton="0"/>
    <filterColumn colId="4" showButton="0"/>
    <filterColumn colId="5" showButton="0"/>
    <filterColumn colId="7" showButton="0"/>
    <filterColumn colId="8" showButton="0"/>
    <filterColumn colId="10" showButton="0"/>
    <filterColumn colId="11" showButton="0"/>
    <filterColumn colId="13" showButton="0"/>
    <filterColumn colId="14" showButton="0"/>
    <filterColumn colId="16" showButton="0"/>
    <filterColumn colId="17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6" showButton="0"/>
    <filterColumn colId="27" showButton="0"/>
    <filterColumn colId="28" showButton="0"/>
    <filterColumn colId="30" showButton="0"/>
    <filterColumn colId="31" showButton="0"/>
    <filterColumn colId="33" showButton="0"/>
    <filterColumn colId="34" showButton="0"/>
    <filterColumn colId="36" showButton="0"/>
    <filterColumn colId="37" showButton="0"/>
    <filterColumn colId="38" showButton="0"/>
    <filterColumn colId="39" showButton="0"/>
    <filterColumn colId="41" showButton="0"/>
    <filterColumn colId="42" showButton="0"/>
    <filterColumn colId="43" showButton="0"/>
    <filterColumn colId="44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3" showButton="0"/>
    <filterColumn colId="64" showButton="0"/>
    <filterColumn colId="65" showButton="0"/>
    <filterColumn colId="66" showButton="0"/>
  </autoFilter>
  <mergeCells count="600">
    <mergeCell ref="BL35:BP35"/>
    <mergeCell ref="BL33:BP33"/>
    <mergeCell ref="A35:B35"/>
    <mergeCell ref="C35:D35"/>
    <mergeCell ref="E35:G35"/>
    <mergeCell ref="H35:J35"/>
    <mergeCell ref="K35:M35"/>
    <mergeCell ref="N35:P35"/>
    <mergeCell ref="Q35:S35"/>
    <mergeCell ref="T35:Z35"/>
    <mergeCell ref="AA35:AD35"/>
    <mergeCell ref="AE35:AG35"/>
    <mergeCell ref="AH35:AJ35"/>
    <mergeCell ref="AK35:AO35"/>
    <mergeCell ref="AP35:AT35"/>
    <mergeCell ref="AU35:BD35"/>
    <mergeCell ref="BE35:BK35"/>
    <mergeCell ref="AK34:AO34"/>
    <mergeCell ref="BE33:BK33"/>
    <mergeCell ref="BE34:BK34"/>
    <mergeCell ref="BL34:BP34"/>
    <mergeCell ref="C11:D11"/>
    <mergeCell ref="E11:G11"/>
    <mergeCell ref="H11:J11"/>
    <mergeCell ref="A12:B12"/>
    <mergeCell ref="C14:D14"/>
    <mergeCell ref="A14:B14"/>
    <mergeCell ref="BE31:BK31"/>
    <mergeCell ref="BL31:BP31"/>
    <mergeCell ref="BE32:BK32"/>
    <mergeCell ref="BL32:BP32"/>
    <mergeCell ref="Q32:S32"/>
    <mergeCell ref="T32:Z32"/>
    <mergeCell ref="AA32:AD32"/>
    <mergeCell ref="AE32:AG32"/>
    <mergeCell ref="AH32:AJ32"/>
    <mergeCell ref="AU32:BD32"/>
    <mergeCell ref="A31:B31"/>
    <mergeCell ref="C31:D31"/>
    <mergeCell ref="E31:G31"/>
    <mergeCell ref="AK31:AO31"/>
    <mergeCell ref="A30:B30"/>
    <mergeCell ref="AK30:AO30"/>
    <mergeCell ref="AP30:AT30"/>
    <mergeCell ref="AU31:BD31"/>
    <mergeCell ref="AU30:BD30"/>
    <mergeCell ref="A20:B20"/>
    <mergeCell ref="H20:J20"/>
    <mergeCell ref="K20:M20"/>
    <mergeCell ref="N20:P20"/>
    <mergeCell ref="Q20:S20"/>
    <mergeCell ref="AA20:AD20"/>
    <mergeCell ref="AE20:AG20"/>
    <mergeCell ref="AH20:AJ20"/>
    <mergeCell ref="AK20:AO20"/>
    <mergeCell ref="E20:G20"/>
    <mergeCell ref="A22:B22"/>
    <mergeCell ref="A24:B24"/>
    <mergeCell ref="Q24:S24"/>
    <mergeCell ref="AA24:AD24"/>
    <mergeCell ref="AE24:AG24"/>
    <mergeCell ref="H24:J24"/>
    <mergeCell ref="K24:M24"/>
    <mergeCell ref="N24:P24"/>
    <mergeCell ref="AH24:AJ24"/>
    <mergeCell ref="H22:J22"/>
    <mergeCell ref="AE25:AG25"/>
    <mergeCell ref="T25:Z25"/>
    <mergeCell ref="AU24:BD24"/>
    <mergeCell ref="BL12:BP12"/>
    <mergeCell ref="BL14:BP14"/>
    <mergeCell ref="BE11:BK11"/>
    <mergeCell ref="BL11:BP11"/>
    <mergeCell ref="AP11:AT11"/>
    <mergeCell ref="AP18:AT18"/>
    <mergeCell ref="BL13:BP13"/>
    <mergeCell ref="AU19:BD19"/>
    <mergeCell ref="BE19:BK19"/>
    <mergeCell ref="BL19:BP19"/>
    <mergeCell ref="BL16:BP16"/>
    <mergeCell ref="AP19:AT19"/>
    <mergeCell ref="BL15:BP15"/>
    <mergeCell ref="A17:B17"/>
    <mergeCell ref="A18:B18"/>
    <mergeCell ref="C18:D18"/>
    <mergeCell ref="E18:G18"/>
    <mergeCell ref="K18:M18"/>
    <mergeCell ref="AE10:AG10"/>
    <mergeCell ref="A11:B11"/>
    <mergeCell ref="A10:B10"/>
    <mergeCell ref="C10:D10"/>
    <mergeCell ref="E10:G10"/>
    <mergeCell ref="H10:J10"/>
    <mergeCell ref="N10:P10"/>
    <mergeCell ref="A13:B13"/>
    <mergeCell ref="C13:D13"/>
    <mergeCell ref="C12:D12"/>
    <mergeCell ref="A16:B16"/>
    <mergeCell ref="C16:D16"/>
    <mergeCell ref="E16:G16"/>
    <mergeCell ref="H16:J16"/>
    <mergeCell ref="K16:M16"/>
    <mergeCell ref="N16:P16"/>
    <mergeCell ref="AA14:AD14"/>
    <mergeCell ref="AE14:AG14"/>
    <mergeCell ref="Q10:S10"/>
    <mergeCell ref="AH12:AJ12"/>
    <mergeCell ref="AK12:AO12"/>
    <mergeCell ref="AK10:AO10"/>
    <mergeCell ref="AP10:AT10"/>
    <mergeCell ref="AK13:AO13"/>
    <mergeCell ref="AP13:AT13"/>
    <mergeCell ref="AU13:BD13"/>
    <mergeCell ref="BE13:BK13"/>
    <mergeCell ref="T11:Z11"/>
    <mergeCell ref="AP12:AT12"/>
    <mergeCell ref="AU12:BD12"/>
    <mergeCell ref="BE12:BK12"/>
    <mergeCell ref="AA13:AD13"/>
    <mergeCell ref="T10:Z10"/>
    <mergeCell ref="AA10:AD10"/>
    <mergeCell ref="AE13:AG13"/>
    <mergeCell ref="BE10:BK10"/>
    <mergeCell ref="AU11:BD11"/>
    <mergeCell ref="AU10:BD10"/>
    <mergeCell ref="M1:BD2"/>
    <mergeCell ref="BE1:BP2"/>
    <mergeCell ref="M3:BD4"/>
    <mergeCell ref="BE3:BP4"/>
    <mergeCell ref="M5:BP6"/>
    <mergeCell ref="N9:P9"/>
    <mergeCell ref="AA11:AD11"/>
    <mergeCell ref="AE11:AG11"/>
    <mergeCell ref="AH11:AJ11"/>
    <mergeCell ref="AK11:AO11"/>
    <mergeCell ref="AU9:BD9"/>
    <mergeCell ref="BE9:BK9"/>
    <mergeCell ref="BL9:BP9"/>
    <mergeCell ref="K11:M11"/>
    <mergeCell ref="N11:P11"/>
    <mergeCell ref="Q11:S11"/>
    <mergeCell ref="K10:M10"/>
    <mergeCell ref="BL10:BP10"/>
    <mergeCell ref="A7:B8"/>
    <mergeCell ref="C7:G8"/>
    <mergeCell ref="H7:M7"/>
    <mergeCell ref="N7:P8"/>
    <mergeCell ref="Q7:AJ7"/>
    <mergeCell ref="AH8:AJ8"/>
    <mergeCell ref="AH9:AJ9"/>
    <mergeCell ref="AK9:AO9"/>
    <mergeCell ref="AP9:AT9"/>
    <mergeCell ref="AK8:AO8"/>
    <mergeCell ref="AP8:AT8"/>
    <mergeCell ref="AK7:AT7"/>
    <mergeCell ref="H9:J9"/>
    <mergeCell ref="K9:M9"/>
    <mergeCell ref="A9:B9"/>
    <mergeCell ref="C9:D9"/>
    <mergeCell ref="E9:G9"/>
    <mergeCell ref="Q9:S9"/>
    <mergeCell ref="T9:Z9"/>
    <mergeCell ref="AA9:AD9"/>
    <mergeCell ref="AE9:AG9"/>
    <mergeCell ref="E14:G14"/>
    <mergeCell ref="K14:M14"/>
    <mergeCell ref="N14:P14"/>
    <mergeCell ref="H14:J14"/>
    <mergeCell ref="AU7:BD8"/>
    <mergeCell ref="BE7:BK8"/>
    <mergeCell ref="BL7:BP8"/>
    <mergeCell ref="H8:J8"/>
    <mergeCell ref="K8:M8"/>
    <mergeCell ref="Q8:S8"/>
    <mergeCell ref="T8:Z8"/>
    <mergeCell ref="AA8:AD8"/>
    <mergeCell ref="AE8:AG8"/>
    <mergeCell ref="AH10:AJ10"/>
    <mergeCell ref="AH14:AJ14"/>
    <mergeCell ref="AK14:AO14"/>
    <mergeCell ref="AP14:AT14"/>
    <mergeCell ref="AU14:BD14"/>
    <mergeCell ref="BE14:BK14"/>
    <mergeCell ref="T12:Z12"/>
    <mergeCell ref="Q14:S14"/>
    <mergeCell ref="T14:Z14"/>
    <mergeCell ref="AA12:AD12"/>
    <mergeCell ref="AE12:AG12"/>
    <mergeCell ref="E12:G12"/>
    <mergeCell ref="H12:J12"/>
    <mergeCell ref="K12:M12"/>
    <mergeCell ref="N12:P12"/>
    <mergeCell ref="Q12:S12"/>
    <mergeCell ref="Q13:S13"/>
    <mergeCell ref="T13:Z13"/>
    <mergeCell ref="E13:G13"/>
    <mergeCell ref="H13:J13"/>
    <mergeCell ref="K13:M13"/>
    <mergeCell ref="N13:P13"/>
    <mergeCell ref="BL22:BP22"/>
    <mergeCell ref="AH17:AJ17"/>
    <mergeCell ref="T17:Z17"/>
    <mergeCell ref="AU22:BD22"/>
    <mergeCell ref="BE22:BK22"/>
    <mergeCell ref="C17:D17"/>
    <mergeCell ref="E17:G17"/>
    <mergeCell ref="H17:J17"/>
    <mergeCell ref="K17:M17"/>
    <mergeCell ref="N17:P17"/>
    <mergeCell ref="Q17:S17"/>
    <mergeCell ref="AU21:BD21"/>
    <mergeCell ref="BE21:BK21"/>
    <mergeCell ref="BL21:BP21"/>
    <mergeCell ref="BL17:BP17"/>
    <mergeCell ref="AP20:AT20"/>
    <mergeCell ref="AU20:BD20"/>
    <mergeCell ref="BE20:BK20"/>
    <mergeCell ref="BL20:BP20"/>
    <mergeCell ref="AH22:AJ22"/>
    <mergeCell ref="T20:Z20"/>
    <mergeCell ref="C20:D20"/>
    <mergeCell ref="T22:Z22"/>
    <mergeCell ref="H18:J18"/>
    <mergeCell ref="Q16:S16"/>
    <mergeCell ref="T16:Z16"/>
    <mergeCell ref="AA16:AD16"/>
    <mergeCell ref="AE16:AG16"/>
    <mergeCell ref="AH16:AJ16"/>
    <mergeCell ref="N18:P18"/>
    <mergeCell ref="AP17:AT17"/>
    <mergeCell ref="BL18:BP18"/>
    <mergeCell ref="AU18:BD18"/>
    <mergeCell ref="BE18:BK18"/>
    <mergeCell ref="AK16:AO16"/>
    <mergeCell ref="AP16:AT16"/>
    <mergeCell ref="AU16:BD16"/>
    <mergeCell ref="BE16:BK16"/>
    <mergeCell ref="AU17:BD17"/>
    <mergeCell ref="BE17:BK17"/>
    <mergeCell ref="AA17:AD17"/>
    <mergeCell ref="Q18:S18"/>
    <mergeCell ref="T18:Z18"/>
    <mergeCell ref="AA18:AD18"/>
    <mergeCell ref="AE18:AG18"/>
    <mergeCell ref="AH18:AJ18"/>
    <mergeCell ref="A19:B19"/>
    <mergeCell ref="C19:D19"/>
    <mergeCell ref="E19:G19"/>
    <mergeCell ref="A23:B23"/>
    <mergeCell ref="BL24:BP24"/>
    <mergeCell ref="AK26:AO26"/>
    <mergeCell ref="AP26:AT26"/>
    <mergeCell ref="AU26:BD26"/>
    <mergeCell ref="Q26:S26"/>
    <mergeCell ref="T26:Z26"/>
    <mergeCell ref="AA26:AD26"/>
    <mergeCell ref="AE26:AG26"/>
    <mergeCell ref="AH26:AJ26"/>
    <mergeCell ref="AU25:BD25"/>
    <mergeCell ref="BE25:BK25"/>
    <mergeCell ref="AK25:AO25"/>
    <mergeCell ref="AP25:AT25"/>
    <mergeCell ref="AK24:AO24"/>
    <mergeCell ref="AP24:AT24"/>
    <mergeCell ref="BE26:BK26"/>
    <mergeCell ref="BL26:BP26"/>
    <mergeCell ref="BL25:BP25"/>
    <mergeCell ref="Q25:S25"/>
    <mergeCell ref="AA25:AD25"/>
    <mergeCell ref="BE24:BK24"/>
    <mergeCell ref="BE30:BK30"/>
    <mergeCell ref="BL30:BP30"/>
    <mergeCell ref="Q30:S30"/>
    <mergeCell ref="T30:Z30"/>
    <mergeCell ref="AA30:AD30"/>
    <mergeCell ref="AE30:AG30"/>
    <mergeCell ref="AH30:AJ30"/>
    <mergeCell ref="BE27:BK27"/>
    <mergeCell ref="BL27:BP27"/>
    <mergeCell ref="AE27:AG27"/>
    <mergeCell ref="AH27:AJ27"/>
    <mergeCell ref="AU27:BD27"/>
    <mergeCell ref="AU29:BD29"/>
    <mergeCell ref="BE29:BK29"/>
    <mergeCell ref="BL29:BP29"/>
    <mergeCell ref="AU28:BD28"/>
    <mergeCell ref="BE28:BK28"/>
    <mergeCell ref="BL28:BP28"/>
    <mergeCell ref="Q28:S28"/>
    <mergeCell ref="T28:Z28"/>
    <mergeCell ref="AA28:AD28"/>
    <mergeCell ref="AE28:AG28"/>
    <mergeCell ref="AH28:AJ28"/>
    <mergeCell ref="H37:J37"/>
    <mergeCell ref="K37:M37"/>
    <mergeCell ref="C28:D28"/>
    <mergeCell ref="H29:J29"/>
    <mergeCell ref="K29:M29"/>
    <mergeCell ref="N29:P29"/>
    <mergeCell ref="Q29:S29"/>
    <mergeCell ref="T29:Z29"/>
    <mergeCell ref="AE34:AG34"/>
    <mergeCell ref="E33:G33"/>
    <mergeCell ref="H33:J33"/>
    <mergeCell ref="K33:M33"/>
    <mergeCell ref="N33:P33"/>
    <mergeCell ref="Q33:S33"/>
    <mergeCell ref="T33:Z33"/>
    <mergeCell ref="AE33:AG33"/>
    <mergeCell ref="Q34:S34"/>
    <mergeCell ref="AA33:AD33"/>
    <mergeCell ref="H30:J30"/>
    <mergeCell ref="K30:M30"/>
    <mergeCell ref="C25:D25"/>
    <mergeCell ref="E25:G25"/>
    <mergeCell ref="AK28:AO28"/>
    <mergeCell ref="AK27:AO27"/>
    <mergeCell ref="C34:D34"/>
    <mergeCell ref="E34:G34"/>
    <mergeCell ref="H34:J34"/>
    <mergeCell ref="K34:M34"/>
    <mergeCell ref="N34:P34"/>
    <mergeCell ref="AA34:AD34"/>
    <mergeCell ref="Q27:S27"/>
    <mergeCell ref="T27:Z27"/>
    <mergeCell ref="AA27:AD27"/>
    <mergeCell ref="C27:D27"/>
    <mergeCell ref="E27:G27"/>
    <mergeCell ref="H27:J27"/>
    <mergeCell ref="K27:M27"/>
    <mergeCell ref="N27:P27"/>
    <mergeCell ref="C26:D26"/>
    <mergeCell ref="E26:G26"/>
    <mergeCell ref="C33:D33"/>
    <mergeCell ref="AH25:AJ25"/>
    <mergeCell ref="N30:P30"/>
    <mergeCell ref="N32:P32"/>
    <mergeCell ref="H31:J31"/>
    <mergeCell ref="C30:D30"/>
    <mergeCell ref="E30:G30"/>
    <mergeCell ref="AK32:AO32"/>
    <mergeCell ref="AP32:AT32"/>
    <mergeCell ref="A28:B28"/>
    <mergeCell ref="E28:G28"/>
    <mergeCell ref="H28:J28"/>
    <mergeCell ref="K28:M28"/>
    <mergeCell ref="N28:P28"/>
    <mergeCell ref="T31:Z31"/>
    <mergeCell ref="AA31:AD31"/>
    <mergeCell ref="AE31:AG31"/>
    <mergeCell ref="A32:B32"/>
    <mergeCell ref="AP29:AT29"/>
    <mergeCell ref="AA29:AD29"/>
    <mergeCell ref="K31:M31"/>
    <mergeCell ref="N31:P31"/>
    <mergeCell ref="A29:B29"/>
    <mergeCell ref="C29:D29"/>
    <mergeCell ref="E29:G29"/>
    <mergeCell ref="Q31:S31"/>
    <mergeCell ref="AH31:AJ31"/>
    <mergeCell ref="AU33:BD33"/>
    <mergeCell ref="AP34:AT34"/>
    <mergeCell ref="AU34:BD34"/>
    <mergeCell ref="A40:B40"/>
    <mergeCell ref="C40:D40"/>
    <mergeCell ref="AK42:AO42"/>
    <mergeCell ref="AP42:AT42"/>
    <mergeCell ref="AU42:BD42"/>
    <mergeCell ref="A41:B41"/>
    <mergeCell ref="C41:D41"/>
    <mergeCell ref="E41:G41"/>
    <mergeCell ref="H41:J41"/>
    <mergeCell ref="K41:M41"/>
    <mergeCell ref="N41:P41"/>
    <mergeCell ref="AE39:AG39"/>
    <mergeCell ref="AH39:AJ39"/>
    <mergeCell ref="A39:B39"/>
    <mergeCell ref="C39:D39"/>
    <mergeCell ref="E39:G39"/>
    <mergeCell ref="H39:J39"/>
    <mergeCell ref="K39:M39"/>
    <mergeCell ref="A36:B36"/>
    <mergeCell ref="A33:B33"/>
    <mergeCell ref="H36:J36"/>
    <mergeCell ref="E36:G36"/>
    <mergeCell ref="A42:B42"/>
    <mergeCell ref="C42:D42"/>
    <mergeCell ref="E42:G42"/>
    <mergeCell ref="H42:J42"/>
    <mergeCell ref="K42:M42"/>
    <mergeCell ref="N42:P42"/>
    <mergeCell ref="Q41:S41"/>
    <mergeCell ref="T41:Z41"/>
    <mergeCell ref="E38:G38"/>
    <mergeCell ref="H38:J38"/>
    <mergeCell ref="K38:M38"/>
    <mergeCell ref="N38:P38"/>
    <mergeCell ref="C37:D37"/>
    <mergeCell ref="E40:G40"/>
    <mergeCell ref="H40:J40"/>
    <mergeCell ref="K40:M40"/>
    <mergeCell ref="T42:Z42"/>
    <mergeCell ref="T36:Z36"/>
    <mergeCell ref="N39:P39"/>
    <mergeCell ref="Q36:S36"/>
    <mergeCell ref="K36:M36"/>
    <mergeCell ref="N36:P36"/>
    <mergeCell ref="E37:G37"/>
    <mergeCell ref="BL36:BP36"/>
    <mergeCell ref="BL40:BP40"/>
    <mergeCell ref="BL39:BP39"/>
    <mergeCell ref="BE39:BK39"/>
    <mergeCell ref="AP39:AT39"/>
    <mergeCell ref="AU39:BD39"/>
    <mergeCell ref="AP38:AT38"/>
    <mergeCell ref="AA36:AD36"/>
    <mergeCell ref="AE36:AG36"/>
    <mergeCell ref="AH36:AJ36"/>
    <mergeCell ref="BL37:BP37"/>
    <mergeCell ref="AA37:AD37"/>
    <mergeCell ref="AE37:AG37"/>
    <mergeCell ref="AH37:AJ37"/>
    <mergeCell ref="AK37:AO37"/>
    <mergeCell ref="AU36:BD36"/>
    <mergeCell ref="BE36:BK36"/>
    <mergeCell ref="AK36:AO36"/>
    <mergeCell ref="BE44:BK44"/>
    <mergeCell ref="BE43:BK43"/>
    <mergeCell ref="AK39:AO39"/>
    <mergeCell ref="AU43:BD43"/>
    <mergeCell ref="AK40:AO40"/>
    <mergeCell ref="AP40:AT40"/>
    <mergeCell ref="AU40:BD40"/>
    <mergeCell ref="BE40:BK40"/>
    <mergeCell ref="AK38:AO38"/>
    <mergeCell ref="BE42:BK42"/>
    <mergeCell ref="N37:P37"/>
    <mergeCell ref="BL44:BP44"/>
    <mergeCell ref="AP44:AT44"/>
    <mergeCell ref="N40:P40"/>
    <mergeCell ref="AK41:AO41"/>
    <mergeCell ref="AP41:AT41"/>
    <mergeCell ref="AU38:BD38"/>
    <mergeCell ref="BE38:BK38"/>
    <mergeCell ref="Q40:S40"/>
    <mergeCell ref="T40:Z40"/>
    <mergeCell ref="AA40:AD40"/>
    <mergeCell ref="AE40:AG40"/>
    <mergeCell ref="AH40:AJ40"/>
    <mergeCell ref="Q39:S39"/>
    <mergeCell ref="T39:Z39"/>
    <mergeCell ref="AA39:AD39"/>
    <mergeCell ref="AH43:AJ43"/>
    <mergeCell ref="AK43:AO43"/>
    <mergeCell ref="AA42:AD42"/>
    <mergeCell ref="AU44:BD44"/>
    <mergeCell ref="BE37:BK37"/>
    <mergeCell ref="AU41:BD41"/>
    <mergeCell ref="BE41:BK41"/>
    <mergeCell ref="AP43:AT43"/>
    <mergeCell ref="Q43:S43"/>
    <mergeCell ref="T43:Z43"/>
    <mergeCell ref="AA43:AD43"/>
    <mergeCell ref="Q42:S42"/>
    <mergeCell ref="BL38:BP38"/>
    <mergeCell ref="AU37:BD37"/>
    <mergeCell ref="Q37:S37"/>
    <mergeCell ref="T37:Z37"/>
    <mergeCell ref="AE38:AG38"/>
    <mergeCell ref="AH38:AJ38"/>
    <mergeCell ref="AP37:AT37"/>
    <mergeCell ref="AA38:AD38"/>
    <mergeCell ref="AA41:AD41"/>
    <mergeCell ref="BL43:BP43"/>
    <mergeCell ref="BL42:BP42"/>
    <mergeCell ref="BL41:BP41"/>
    <mergeCell ref="AE41:AG41"/>
    <mergeCell ref="AH41:AJ41"/>
    <mergeCell ref="T44:Z44"/>
    <mergeCell ref="AA44:AD44"/>
    <mergeCell ref="AE44:AG44"/>
    <mergeCell ref="AH44:AJ44"/>
    <mergeCell ref="AE43:AG43"/>
    <mergeCell ref="AK44:AO44"/>
    <mergeCell ref="AH13:AJ13"/>
    <mergeCell ref="AE19:AG19"/>
    <mergeCell ref="AH19:AJ19"/>
    <mergeCell ref="AE15:AG15"/>
    <mergeCell ref="AH15:AJ15"/>
    <mergeCell ref="AK29:AO29"/>
    <mergeCell ref="AK19:AO19"/>
    <mergeCell ref="AE42:AG42"/>
    <mergeCell ref="AH42:AJ42"/>
    <mergeCell ref="AE17:AG17"/>
    <mergeCell ref="AK18:AO18"/>
    <mergeCell ref="AK15:AO15"/>
    <mergeCell ref="AK17:AO17"/>
    <mergeCell ref="AH34:AJ34"/>
    <mergeCell ref="AH33:AJ33"/>
    <mergeCell ref="AE21:AG21"/>
    <mergeCell ref="AH21:AJ21"/>
    <mergeCell ref="AK21:AO21"/>
    <mergeCell ref="AP21:AT21"/>
    <mergeCell ref="AP36:AT36"/>
    <mergeCell ref="AK33:AO33"/>
    <mergeCell ref="AP33:AT33"/>
    <mergeCell ref="AP27:AT27"/>
    <mergeCell ref="AP22:AT22"/>
    <mergeCell ref="AE22:AG22"/>
    <mergeCell ref="AK22:AO22"/>
    <mergeCell ref="AH23:AJ23"/>
    <mergeCell ref="AK23:AO23"/>
    <mergeCell ref="AP23:AT23"/>
    <mergeCell ref="AH29:AJ29"/>
    <mergeCell ref="AP31:AT31"/>
    <mergeCell ref="AP28:AT28"/>
    <mergeCell ref="Q21:S21"/>
    <mergeCell ref="T21:Z21"/>
    <mergeCell ref="AA21:AD21"/>
    <mergeCell ref="T34:Z34"/>
    <mergeCell ref="A44:B44"/>
    <mergeCell ref="C44:D44"/>
    <mergeCell ref="E44:G44"/>
    <mergeCell ref="H44:J44"/>
    <mergeCell ref="K44:M44"/>
    <mergeCell ref="N44:P44"/>
    <mergeCell ref="A43:B43"/>
    <mergeCell ref="C43:D43"/>
    <mergeCell ref="E43:G43"/>
    <mergeCell ref="H43:J43"/>
    <mergeCell ref="K43:M43"/>
    <mergeCell ref="N43:P43"/>
    <mergeCell ref="A37:B37"/>
    <mergeCell ref="A38:B38"/>
    <mergeCell ref="C38:D38"/>
    <mergeCell ref="Q38:S38"/>
    <mergeCell ref="T38:Z38"/>
    <mergeCell ref="A34:B34"/>
    <mergeCell ref="C36:D36"/>
    <mergeCell ref="Q44:S44"/>
    <mergeCell ref="A27:B27"/>
    <mergeCell ref="A26:B26"/>
    <mergeCell ref="A25:B25"/>
    <mergeCell ref="C32:D32"/>
    <mergeCell ref="E32:G32"/>
    <mergeCell ref="H32:J32"/>
    <mergeCell ref="K32:M32"/>
    <mergeCell ref="A1:L6"/>
    <mergeCell ref="AE29:AG29"/>
    <mergeCell ref="C22:D22"/>
    <mergeCell ref="E22:G22"/>
    <mergeCell ref="T24:Z24"/>
    <mergeCell ref="C24:D24"/>
    <mergeCell ref="E24:G24"/>
    <mergeCell ref="H26:J26"/>
    <mergeCell ref="K26:M26"/>
    <mergeCell ref="N26:P26"/>
    <mergeCell ref="H25:J25"/>
    <mergeCell ref="K25:M25"/>
    <mergeCell ref="N25:P25"/>
    <mergeCell ref="K22:M22"/>
    <mergeCell ref="N22:P22"/>
    <mergeCell ref="Q22:S22"/>
    <mergeCell ref="AA22:AD22"/>
    <mergeCell ref="A21:B21"/>
    <mergeCell ref="C21:D21"/>
    <mergeCell ref="E21:G21"/>
    <mergeCell ref="H21:J21"/>
    <mergeCell ref="K21:M21"/>
    <mergeCell ref="N21:P21"/>
    <mergeCell ref="AP15:AT15"/>
    <mergeCell ref="AU15:BD15"/>
    <mergeCell ref="BE15:BK15"/>
    <mergeCell ref="A15:B15"/>
    <mergeCell ref="C15:D15"/>
    <mergeCell ref="E15:G15"/>
    <mergeCell ref="H15:J15"/>
    <mergeCell ref="K15:M15"/>
    <mergeCell ref="N15:P15"/>
    <mergeCell ref="Q15:S15"/>
    <mergeCell ref="T15:Z15"/>
    <mergeCell ref="AA15:AD15"/>
    <mergeCell ref="H19:J19"/>
    <mergeCell ref="K19:M19"/>
    <mergeCell ref="N19:P19"/>
    <mergeCell ref="Q19:S19"/>
    <mergeCell ref="T19:Z19"/>
    <mergeCell ref="AA19:AD19"/>
    <mergeCell ref="AU23:BD23"/>
    <mergeCell ref="BE23:BK23"/>
    <mergeCell ref="BL23:BP23"/>
    <mergeCell ref="C23:D23"/>
    <mergeCell ref="E23:G23"/>
    <mergeCell ref="H23:J23"/>
    <mergeCell ref="K23:M23"/>
    <mergeCell ref="N23:P23"/>
    <mergeCell ref="Q23:S23"/>
    <mergeCell ref="T23:Z23"/>
    <mergeCell ref="AA23:AD23"/>
    <mergeCell ref="AE23:AG23"/>
  </mergeCells>
  <phoneticPr fontId="4" type="noConversion"/>
  <printOptions horizontalCentered="1"/>
  <pageMargins left="0.98425196850393704" right="0.39370078740157483" top="0.39370078740157483" bottom="0.39370078740157483" header="0.31496062992125984" footer="0.19685039370078741"/>
  <pageSetup scale="48" fitToHeight="0" orientation="landscape" r:id="rId1"/>
  <headerFooter>
    <oddHeader xml:space="preserve">&amp;R
&amp;P de &amp;N                  &amp;K00+000.&amp;K01+000  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CARATULA!$AG$5:$AG$63</xm:f>
          </x14:formula1>
          <xm:sqref>T10:Z44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155b30-d96c-428a-8188-c1048a97865a" xsi:nil="true"/>
    <lcf76f155ced4ddcb4097134ff3c332f xmlns="0f74d182-8856-46c8-a229-b28355c001d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FCFEE42A17FE498B8A669A8999A0BE" ma:contentTypeVersion="11" ma:contentTypeDescription="Create a new document." ma:contentTypeScope="" ma:versionID="cf37a420d3870f7ff4f2f7ee0d7e5202">
  <xsd:schema xmlns:xsd="http://www.w3.org/2001/XMLSchema" xmlns:xs="http://www.w3.org/2001/XMLSchema" xmlns:p="http://schemas.microsoft.com/office/2006/metadata/properties" xmlns:ns2="0f74d182-8856-46c8-a229-b28355c001d6" xmlns:ns3="6a155b30-d96c-428a-8188-c1048a97865a" targetNamespace="http://schemas.microsoft.com/office/2006/metadata/properties" ma:root="true" ma:fieldsID="82bc6809216e6a9685602c4e36945b94" ns2:_="" ns3:_="">
    <xsd:import namespace="0f74d182-8856-46c8-a229-b28355c001d6"/>
    <xsd:import namespace="6a155b30-d96c-428a-8188-c1048a9786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74d182-8856-46c8-a229-b28355c001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b41ccc5-2a6d-4145-95f8-2d3bc519b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55b30-d96c-428a-8188-c1048a97865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9fb4f88-96a1-45ed-962d-1c80f3f2713f}" ma:internalName="TaxCatchAll" ma:showField="CatchAllData" ma:web="6a155b30-d96c-428a-8188-c1048a9786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F5905B-2298-463E-A8CF-75398DAD1C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E5883E-D628-4A90-909E-55E00FCABE8A}">
  <ds:schemaRefs>
    <ds:schemaRef ds:uri="http://schemas.openxmlformats.org/package/2006/metadata/core-properties"/>
    <ds:schemaRef ds:uri="fadb8811-b8d0-4fb7-b76c-bf6dc569f836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www.w3.org/XML/1998/namespace"/>
    <ds:schemaRef ds:uri="6a155b30-d96c-428a-8188-c1048a97865a"/>
    <ds:schemaRef ds:uri="0f74d182-8856-46c8-a229-b28355c001d6"/>
  </ds:schemaRefs>
</ds:datastoreItem>
</file>

<file path=customXml/itemProps3.xml><?xml version="1.0" encoding="utf-8"?>
<ds:datastoreItem xmlns:ds="http://schemas.openxmlformats.org/officeDocument/2006/customXml" ds:itemID="{DD3560DB-A7EE-4E14-8615-8F8247D6D3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74d182-8856-46c8-a229-b28355c001d6"/>
    <ds:schemaRef ds:uri="6a155b30-d96c-428a-8188-c1048a9786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CARATULA</vt:lpstr>
      <vt:lpstr>NOTAS</vt:lpstr>
      <vt:lpstr>LISTA DE CABLES </vt:lpstr>
      <vt:lpstr>CARATULA!Área_de_impresión</vt:lpstr>
      <vt:lpstr>'LISTA DE CABLES '!Área_de_impresión</vt:lpstr>
      <vt:lpstr>NOTAS!Área_de_impresión</vt:lpstr>
      <vt:lpstr>'LISTA DE CABLES '!Títulos_a_imprimir</vt:lpstr>
    </vt:vector>
  </TitlesOfParts>
  <Company>IPE BOLIVIA SRL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E-IPE-I-LC-001</dc:title>
  <dc:creator>Marcia T. Vargas Fernandez</dc:creator>
  <cp:keywords>IPE BOLIVIA SRL</cp:keywords>
  <dc:description>Realizado por IPE BOLIVIA SRL</dc:description>
  <cp:lastModifiedBy>Thais Rosales Kramer</cp:lastModifiedBy>
  <cp:lastPrinted>2022-11-16T00:29:49Z</cp:lastPrinted>
  <dcterms:created xsi:type="dcterms:W3CDTF">2019-04-09T19:35:49Z</dcterms:created>
  <dcterms:modified xsi:type="dcterms:W3CDTF">2022-11-16T00:30:20Z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0x010100BDFCFEE42A17FE498B8A669A8999A0BE</vt:lpwstr>
  </property>
</Properties>
</file>